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СИСТЕИА-2" sheetId="1" r:id="rId1"/>
    <sheet name="Система двух линейных уравнений" sheetId="2" r:id="rId2"/>
    <sheet name="ОТВЕТЫ" sheetId="3" r:id="rId3"/>
    <sheet name="ЗАДАНИЯ" sheetId="4" r:id="rId4"/>
    <sheet name="ax + by = c по двум точкам" sheetId="5" r:id="rId5"/>
  </sheets>
  <definedNames/>
  <calcPr fullCalcOnLoad="1"/>
</workbook>
</file>

<file path=xl/sharedStrings.xml><?xml version="1.0" encoding="utf-8"?>
<sst xmlns="http://schemas.openxmlformats.org/spreadsheetml/2006/main" count="92" uniqueCount="79">
  <si>
    <t>i</t>
  </si>
  <si>
    <t>X1</t>
  </si>
  <si>
    <t>Y1</t>
  </si>
  <si>
    <t>X2</t>
  </si>
  <si>
    <t>Y2</t>
  </si>
  <si>
    <t>Решение системы линейных</t>
  </si>
  <si>
    <t>уравнений:</t>
  </si>
  <si>
    <t>Введите параметры системы:</t>
  </si>
  <si>
    <t>по оси абсцисс:</t>
  </si>
  <si>
    <t>Введите границы интервала</t>
  </si>
  <si>
    <r>
      <t>x</t>
    </r>
    <r>
      <rPr>
        <b/>
        <i/>
        <vertAlign val="subscript"/>
        <sz val="11"/>
        <color indexed="9"/>
        <rFont val="Arial Cyr"/>
        <family val="2"/>
      </rPr>
      <t>min</t>
    </r>
    <r>
      <rPr>
        <b/>
        <i/>
        <sz val="11"/>
        <color indexed="9"/>
        <rFont val="Arial Cyr"/>
        <family val="2"/>
      </rPr>
      <t xml:space="preserve"> =</t>
    </r>
  </si>
  <si>
    <r>
      <t>x</t>
    </r>
    <r>
      <rPr>
        <b/>
        <i/>
        <vertAlign val="subscript"/>
        <sz val="11"/>
        <color indexed="9"/>
        <rFont val="Arial Cyr"/>
        <family val="2"/>
      </rPr>
      <t>MAX</t>
    </r>
    <r>
      <rPr>
        <b/>
        <i/>
        <sz val="11"/>
        <color indexed="9"/>
        <rFont val="Arial Cyr"/>
        <family val="2"/>
      </rPr>
      <t xml:space="preserve"> =</t>
    </r>
  </si>
  <si>
    <r>
      <t>a</t>
    </r>
    <r>
      <rPr>
        <b/>
        <i/>
        <vertAlign val="subscript"/>
        <sz val="12"/>
        <color indexed="9"/>
        <rFont val="Arial Cyr"/>
        <family val="2"/>
      </rPr>
      <t>1</t>
    </r>
    <r>
      <rPr>
        <b/>
        <i/>
        <sz val="12"/>
        <color indexed="9"/>
        <rFont val="Arial Cyr"/>
        <family val="2"/>
      </rPr>
      <t xml:space="preserve"> =</t>
    </r>
  </si>
  <si>
    <r>
      <t>b</t>
    </r>
    <r>
      <rPr>
        <b/>
        <i/>
        <vertAlign val="subscript"/>
        <sz val="12"/>
        <color indexed="9"/>
        <rFont val="Arial Cyr"/>
        <family val="2"/>
      </rPr>
      <t>1</t>
    </r>
    <r>
      <rPr>
        <b/>
        <i/>
        <sz val="12"/>
        <color indexed="9"/>
        <rFont val="Arial Cyr"/>
        <family val="2"/>
      </rPr>
      <t xml:space="preserve"> =</t>
    </r>
  </si>
  <si>
    <r>
      <t>c</t>
    </r>
    <r>
      <rPr>
        <b/>
        <i/>
        <vertAlign val="subscript"/>
        <sz val="12"/>
        <color indexed="9"/>
        <rFont val="Arial Cyr"/>
        <family val="2"/>
      </rPr>
      <t>1</t>
    </r>
    <r>
      <rPr>
        <b/>
        <i/>
        <sz val="12"/>
        <color indexed="9"/>
        <rFont val="Arial Cyr"/>
        <family val="2"/>
      </rPr>
      <t xml:space="preserve"> =</t>
    </r>
  </si>
  <si>
    <r>
      <t>a</t>
    </r>
    <r>
      <rPr>
        <b/>
        <i/>
        <vertAlign val="subscript"/>
        <sz val="12"/>
        <color indexed="9"/>
        <rFont val="Arial Cyr"/>
        <family val="2"/>
      </rPr>
      <t>2</t>
    </r>
    <r>
      <rPr>
        <b/>
        <i/>
        <sz val="12"/>
        <color indexed="9"/>
        <rFont val="Arial Cyr"/>
        <family val="2"/>
      </rPr>
      <t xml:space="preserve"> =</t>
    </r>
  </si>
  <si>
    <r>
      <t>b</t>
    </r>
    <r>
      <rPr>
        <b/>
        <i/>
        <vertAlign val="subscript"/>
        <sz val="12"/>
        <color indexed="9"/>
        <rFont val="Arial Cyr"/>
        <family val="2"/>
      </rPr>
      <t>2</t>
    </r>
    <r>
      <rPr>
        <b/>
        <i/>
        <sz val="12"/>
        <color indexed="9"/>
        <rFont val="Arial Cyr"/>
        <family val="2"/>
      </rPr>
      <t xml:space="preserve"> =</t>
    </r>
  </si>
  <si>
    <r>
      <t>c</t>
    </r>
    <r>
      <rPr>
        <b/>
        <i/>
        <vertAlign val="subscript"/>
        <sz val="12"/>
        <color indexed="9"/>
        <rFont val="Arial Cyr"/>
        <family val="2"/>
      </rPr>
      <t>2</t>
    </r>
    <r>
      <rPr>
        <b/>
        <i/>
        <sz val="12"/>
        <color indexed="9"/>
        <rFont val="Arial Cyr"/>
        <family val="2"/>
      </rPr>
      <t xml:space="preserve"> =</t>
    </r>
  </si>
  <si>
    <t>Результат аналитического</t>
  </si>
  <si>
    <t>решения:</t>
  </si>
  <si>
    <t>x =</t>
  </si>
  <si>
    <t>y =</t>
  </si>
  <si>
    <t>Вспомогательные расчёты:</t>
  </si>
  <si>
    <t>det =</t>
  </si>
  <si>
    <t>det x =</t>
  </si>
  <si>
    <t>det y =</t>
  </si>
  <si>
    <t>Шаг по оси х :</t>
  </si>
  <si>
    <t>h =</t>
  </si>
  <si>
    <t xml:space="preserve"> </t>
  </si>
  <si>
    <t>№1</t>
  </si>
  <si>
    <t>Сколько решений имеет следующая система уравнений:</t>
  </si>
  <si>
    <t>ИССЛЕДОВАТЕЛЬСКИЕ ЗАДАНИЯ.</t>
  </si>
  <si>
    <t>Данная система имеет бесконечное множество решений, так как</t>
  </si>
  <si>
    <t>соответствующие коэффициенты уравнений пропорциональны:</t>
  </si>
  <si>
    <t>Геометрически это означает, что прямые, являющиеся графика-</t>
  </si>
  <si>
    <t>ми уравнений системы совпадают.</t>
  </si>
  <si>
    <t>№2</t>
  </si>
  <si>
    <t>Приведите пример системы, не имеющей решений.</t>
  </si>
  <si>
    <t>Система не имеет решений, если коэффициенты при перемен -</t>
  </si>
  <si>
    <t>ных пропорциональны, а свободные коэффициенты непропор-</t>
  </si>
  <si>
    <t>циональны, например:</t>
  </si>
  <si>
    <t>Геометрически это означает, что соответствующие прямые -</t>
  </si>
  <si>
    <t>графики первого и второго уравнений - параллельны.</t>
  </si>
  <si>
    <t>№3</t>
  </si>
  <si>
    <t>Это можно сделать например следующим образом. Выбираем</t>
  </si>
  <si>
    <t>три точки, не лежащие на одной прямой: А ( -10 ; 2 ), В ( - 7;4 ), и</t>
  </si>
  <si>
    <t>С ( 5 ; 1 ) и составим уравнения прямых АВ и ВС.</t>
  </si>
  <si>
    <t>Составление уравнения прямой</t>
  </si>
  <si>
    <t>вида ax + by = c по координатам</t>
  </si>
  <si>
    <t>двух различных точек.</t>
  </si>
  <si>
    <t>Введите координаты двух различных точек:</t>
  </si>
  <si>
    <t>A</t>
  </si>
  <si>
    <t>B</t>
  </si>
  <si>
    <t>X</t>
  </si>
  <si>
    <t>Y</t>
  </si>
  <si>
    <t>Значения параметров a, b, c равны:</t>
  </si>
  <si>
    <t>a =</t>
  </si>
  <si>
    <t>b =</t>
  </si>
  <si>
    <t>c =</t>
  </si>
  <si>
    <t xml:space="preserve"> Cоставить систему двух линейных уравнений, имеющих</t>
  </si>
  <si>
    <t xml:space="preserve"> решением пару (- 7 ; 4 ).</t>
  </si>
  <si>
    <t>Воспользуйтесь страницей " ax + by = c по двум точкам".</t>
  </si>
  <si>
    <t>Одна из бесчисленных искомых систем имеет вид:</t>
  </si>
  <si>
    <t>ОТВЕТЫ, РЕШЕНИЯ, УКАЗАНИЯ.</t>
  </si>
  <si>
    <t>уравнений вида:</t>
  </si>
  <si>
    <r>
      <t>k</t>
    </r>
    <r>
      <rPr>
        <b/>
        <i/>
        <vertAlign val="subscript"/>
        <sz val="12"/>
        <color indexed="9"/>
        <rFont val="Arial Cyr"/>
        <family val="2"/>
      </rPr>
      <t>1</t>
    </r>
    <r>
      <rPr>
        <b/>
        <i/>
        <sz val="12"/>
        <color indexed="9"/>
        <rFont val="Arial Cyr"/>
        <family val="2"/>
      </rPr>
      <t xml:space="preserve"> =</t>
    </r>
  </si>
  <si>
    <r>
      <t>k</t>
    </r>
    <r>
      <rPr>
        <b/>
        <i/>
        <vertAlign val="subscript"/>
        <sz val="12"/>
        <color indexed="9"/>
        <rFont val="Arial Cyr"/>
        <family val="2"/>
      </rPr>
      <t>2</t>
    </r>
    <r>
      <rPr>
        <b/>
        <i/>
        <sz val="12"/>
        <color indexed="9"/>
        <rFont val="Arial Cyr"/>
        <family val="2"/>
      </rPr>
      <t xml:space="preserve"> =</t>
    </r>
  </si>
  <si>
    <t>Ведите ограничения по оси х:</t>
  </si>
  <si>
    <r>
      <t>X</t>
    </r>
    <r>
      <rPr>
        <b/>
        <i/>
        <vertAlign val="subscript"/>
        <sz val="12"/>
        <color indexed="9"/>
        <rFont val="Arial Cyr"/>
        <family val="2"/>
      </rPr>
      <t>min</t>
    </r>
    <r>
      <rPr>
        <b/>
        <i/>
        <sz val="12"/>
        <color indexed="9"/>
        <rFont val="Arial Cyr"/>
        <family val="2"/>
      </rPr>
      <t xml:space="preserve"> =</t>
    </r>
  </si>
  <si>
    <r>
      <t>X</t>
    </r>
    <r>
      <rPr>
        <b/>
        <i/>
        <vertAlign val="subscript"/>
        <sz val="12"/>
        <color indexed="9"/>
        <rFont val="Arial Cyr"/>
        <family val="2"/>
      </rPr>
      <t>MAX</t>
    </r>
    <r>
      <rPr>
        <b/>
        <i/>
        <sz val="12"/>
        <color indexed="9"/>
        <rFont val="Arial Cyr"/>
        <family val="2"/>
      </rPr>
      <t xml:space="preserve"> =</t>
    </r>
  </si>
  <si>
    <t>Результат аналитического решения:</t>
  </si>
  <si>
    <t>д</t>
  </si>
  <si>
    <t>д1</t>
  </si>
  <si>
    <t>д2</t>
  </si>
  <si>
    <t>X =</t>
  </si>
  <si>
    <t>Y =</t>
  </si>
  <si>
    <t>Приведение уравнения прямой к виду:</t>
  </si>
  <si>
    <t>у = k x + b.</t>
  </si>
  <si>
    <t>k 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</si>
</sst>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b/>
      <i/>
      <sz val="11"/>
      <name val="Arial Cyr"/>
      <family val="2"/>
    </font>
    <font>
      <b/>
      <i/>
      <sz val="11"/>
      <color indexed="9"/>
      <name val="Arial Cyr"/>
      <family val="2"/>
    </font>
    <font>
      <b/>
      <i/>
      <sz val="11"/>
      <color indexed="13"/>
      <name val="Arial Cyr"/>
      <family val="2"/>
    </font>
    <font>
      <b/>
      <i/>
      <vertAlign val="subscript"/>
      <sz val="11"/>
      <color indexed="9"/>
      <name val="Arial Cyr"/>
      <family val="2"/>
    </font>
    <font>
      <b/>
      <i/>
      <sz val="12"/>
      <color indexed="9"/>
      <name val="Arial Cyr"/>
      <family val="2"/>
    </font>
    <font>
      <b/>
      <i/>
      <vertAlign val="subscript"/>
      <sz val="12"/>
      <color indexed="9"/>
      <name val="Arial Cyr"/>
      <family val="2"/>
    </font>
    <font>
      <b/>
      <i/>
      <sz val="14"/>
      <color indexed="10"/>
      <name val="Arial Cyr"/>
      <family val="2"/>
    </font>
    <font>
      <b/>
      <i/>
      <sz val="11"/>
      <color indexed="18"/>
      <name val="Arial Cyr"/>
      <family val="2"/>
    </font>
    <font>
      <b/>
      <i/>
      <sz val="14"/>
      <color indexed="13"/>
      <name val="Arial Cyr"/>
      <family val="2"/>
    </font>
    <font>
      <b/>
      <sz val="12"/>
      <color indexed="11"/>
      <name val="Arial Cyr"/>
      <family val="2"/>
    </font>
    <font>
      <b/>
      <sz val="12"/>
      <color indexed="9"/>
      <name val="Arial Cyr"/>
      <family val="2"/>
    </font>
    <font>
      <sz val="16"/>
      <color indexed="13"/>
      <name val="Arial Cyr"/>
      <family val="2"/>
    </font>
    <font>
      <b/>
      <i/>
      <sz val="11"/>
      <color indexed="20"/>
      <name val="Arial Cyr"/>
      <family val="2"/>
    </font>
    <font>
      <sz val="14"/>
      <color indexed="13"/>
      <name val="Arial Cyr"/>
      <family val="2"/>
    </font>
    <font>
      <b/>
      <sz val="12"/>
      <name val="Arial Cyr"/>
      <family val="2"/>
    </font>
    <font>
      <b/>
      <sz val="12"/>
      <color indexed="13"/>
      <name val="Arial Cyr"/>
      <family val="2"/>
    </font>
    <font>
      <sz val="8"/>
      <name val="Arial Cyr"/>
      <family val="0"/>
    </font>
    <font>
      <b/>
      <i/>
      <sz val="12"/>
      <color indexed="10"/>
      <name val="Arial Cyr"/>
      <family val="2"/>
    </font>
    <font>
      <b/>
      <sz val="12"/>
      <color indexed="10"/>
      <name val="Arial Cyr"/>
      <family val="2"/>
    </font>
    <font>
      <b/>
      <sz val="12"/>
      <color indexed="20"/>
      <name val="Arial Cyr"/>
      <family val="2"/>
    </font>
    <font>
      <b/>
      <i/>
      <sz val="12"/>
      <color indexed="13"/>
      <name val="Arial Cyr"/>
      <family val="0"/>
    </font>
    <font>
      <b/>
      <i/>
      <sz val="14"/>
      <color indexed="9"/>
      <name val="Arial Cyr"/>
      <family val="0"/>
    </font>
    <font>
      <b/>
      <i/>
      <sz val="16"/>
      <color indexed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 Cyr"/>
      <family val="0"/>
    </font>
    <font>
      <b/>
      <i/>
      <sz val="10.75"/>
      <color indexed="8"/>
      <name val="Arial Cyr"/>
      <family val="0"/>
    </font>
    <font>
      <b/>
      <i/>
      <sz val="9.85"/>
      <color indexed="16"/>
      <name val="Arial Cyr"/>
      <family val="0"/>
    </font>
    <font>
      <sz val="10.25"/>
      <color indexed="8"/>
      <name val="Arial Cyr"/>
      <family val="0"/>
    </font>
    <font>
      <b/>
      <sz val="8.25"/>
      <color indexed="8"/>
      <name val="Arial Cyr"/>
      <family val="0"/>
    </font>
    <font>
      <b/>
      <i/>
      <sz val="9.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5" fillId="36" borderId="17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7" fillId="37" borderId="19" xfId="0" applyFont="1" applyFill="1" applyBorder="1" applyAlignment="1">
      <alignment horizontal="left"/>
    </xf>
    <xf numFmtId="0" fontId="7" fillId="37" borderId="20" xfId="0" applyFont="1" applyFill="1" applyBorder="1" applyAlignment="1">
      <alignment horizontal="left"/>
    </xf>
    <xf numFmtId="0" fontId="7" fillId="37" borderId="21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8" fillId="38" borderId="17" xfId="0" applyFont="1" applyFill="1" applyBorder="1" applyAlignment="1">
      <alignment horizontal="left"/>
    </xf>
    <xf numFmtId="0" fontId="1" fillId="39" borderId="11" xfId="0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left"/>
    </xf>
    <xf numFmtId="0" fontId="11" fillId="40" borderId="0" xfId="0" applyFont="1" applyFill="1" applyBorder="1" applyAlignment="1">
      <alignment horizontal="left"/>
    </xf>
    <xf numFmtId="0" fontId="10" fillId="40" borderId="0" xfId="0" applyFont="1" applyFill="1" applyAlignment="1">
      <alignment horizontal="left"/>
    </xf>
    <xf numFmtId="0" fontId="11" fillId="40" borderId="0" xfId="0" applyFont="1" applyFill="1" applyAlignment="1">
      <alignment horizontal="left"/>
    </xf>
    <xf numFmtId="0" fontId="12" fillId="40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left"/>
    </xf>
    <xf numFmtId="0" fontId="3" fillId="41" borderId="27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right"/>
    </xf>
    <xf numFmtId="0" fontId="9" fillId="41" borderId="0" xfId="0" applyFont="1" applyFill="1" applyBorder="1" applyAlignment="1">
      <alignment horizontal="left"/>
    </xf>
    <xf numFmtId="0" fontId="3" fillId="41" borderId="29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right"/>
    </xf>
    <xf numFmtId="0" fontId="9" fillId="41" borderId="12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center"/>
    </xf>
    <xf numFmtId="0" fontId="7" fillId="38" borderId="31" xfId="0" applyFont="1" applyFill="1" applyBorder="1" applyAlignment="1">
      <alignment horizontal="left"/>
    </xf>
    <xf numFmtId="0" fontId="7" fillId="38" borderId="32" xfId="0" applyFont="1" applyFill="1" applyBorder="1" applyAlignment="1">
      <alignment horizontal="left"/>
    </xf>
    <xf numFmtId="0" fontId="7" fillId="38" borderId="33" xfId="0" applyFont="1" applyFill="1" applyBorder="1" applyAlignment="1">
      <alignment horizontal="left"/>
    </xf>
    <xf numFmtId="0" fontId="8" fillId="37" borderId="27" xfId="0" applyFont="1" applyFill="1" applyBorder="1" applyAlignment="1">
      <alignment horizontal="left"/>
    </xf>
    <xf numFmtId="0" fontId="14" fillId="40" borderId="0" xfId="0" applyFont="1" applyFill="1" applyBorder="1" applyAlignment="1">
      <alignment/>
    </xf>
    <xf numFmtId="0" fontId="16" fillId="40" borderId="0" xfId="0" applyFont="1" applyFill="1" applyBorder="1" applyAlignment="1">
      <alignment horizontal="left"/>
    </xf>
    <xf numFmtId="0" fontId="18" fillId="37" borderId="34" xfId="0" applyFont="1" applyFill="1" applyBorder="1" applyAlignment="1">
      <alignment horizontal="left"/>
    </xf>
    <xf numFmtId="0" fontId="18" fillId="38" borderId="35" xfId="0" applyFont="1" applyFill="1" applyBorder="1" applyAlignment="1">
      <alignment horizontal="left"/>
    </xf>
    <xf numFmtId="0" fontId="5" fillId="42" borderId="36" xfId="0" applyFont="1" applyFill="1" applyBorder="1" applyAlignment="1">
      <alignment horizontal="right"/>
    </xf>
    <xf numFmtId="0" fontId="5" fillId="42" borderId="37" xfId="0" applyFont="1" applyFill="1" applyBorder="1" applyAlignment="1">
      <alignment horizontal="right"/>
    </xf>
    <xf numFmtId="0" fontId="5" fillId="42" borderId="34" xfId="0" applyFont="1" applyFill="1" applyBorder="1" applyAlignment="1">
      <alignment horizontal="right"/>
    </xf>
    <xf numFmtId="0" fontId="5" fillId="42" borderId="35" xfId="0" applyFont="1" applyFill="1" applyBorder="1" applyAlignment="1">
      <alignment horizontal="right"/>
    </xf>
    <xf numFmtId="0" fontId="18" fillId="38" borderId="38" xfId="0" applyFont="1" applyFill="1" applyBorder="1" applyAlignment="1">
      <alignment horizontal="left"/>
    </xf>
    <xf numFmtId="0" fontId="18" fillId="37" borderId="39" xfId="0" applyFont="1" applyFill="1" applyBorder="1" applyAlignment="1">
      <alignment horizontal="left"/>
    </xf>
    <xf numFmtId="0" fontId="5" fillId="35" borderId="40" xfId="0" applyFont="1" applyFill="1" applyBorder="1" applyAlignment="1">
      <alignment horizontal="right"/>
    </xf>
    <xf numFmtId="0" fontId="19" fillId="37" borderId="13" xfId="0" applyFont="1" applyFill="1" applyBorder="1" applyAlignment="1">
      <alignment horizontal="left"/>
    </xf>
    <xf numFmtId="0" fontId="5" fillId="35" borderId="13" xfId="0" applyFont="1" applyFill="1" applyBorder="1" applyAlignment="1">
      <alignment/>
    </xf>
    <xf numFmtId="0" fontId="19" fillId="38" borderId="41" xfId="0" applyFont="1" applyFill="1" applyBorder="1" applyAlignment="1">
      <alignment horizontal="left"/>
    </xf>
    <xf numFmtId="0" fontId="15" fillId="43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15" fillId="33" borderId="23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left"/>
    </xf>
    <xf numFmtId="0" fontId="13" fillId="40" borderId="0" xfId="0" applyFont="1" applyFill="1" applyBorder="1" applyAlignment="1">
      <alignment horizontal="right"/>
    </xf>
    <xf numFmtId="0" fontId="21" fillId="40" borderId="0" xfId="0" applyFont="1" applyFill="1" applyBorder="1" applyAlignment="1">
      <alignment/>
    </xf>
    <xf numFmtId="0" fontId="22" fillId="40" borderId="0" xfId="0" applyFont="1" applyFill="1" applyBorder="1" applyAlignment="1">
      <alignment/>
    </xf>
    <xf numFmtId="0" fontId="9" fillId="40" borderId="0" xfId="0" applyFont="1" applyFill="1" applyBorder="1" applyAlignment="1">
      <alignment horizontal="right"/>
    </xf>
    <xf numFmtId="0" fontId="9" fillId="40" borderId="0" xfId="0" applyFont="1" applyFill="1" applyBorder="1" applyAlignment="1">
      <alignment horizontal="left"/>
    </xf>
    <xf numFmtId="0" fontId="23" fillId="40" borderId="0" xfId="0" applyFont="1" applyFill="1" applyBorder="1" applyAlignment="1">
      <alignment/>
    </xf>
    <xf numFmtId="0" fontId="23" fillId="40" borderId="0" xfId="0" applyFont="1" applyFill="1" applyBorder="1" applyAlignment="1">
      <alignment horizontal="right"/>
    </xf>
    <xf numFmtId="0" fontId="23" fillId="40" borderId="0" xfId="0" applyFont="1" applyFill="1" applyBorder="1" applyAlignment="1">
      <alignment horizontal="left"/>
    </xf>
    <xf numFmtId="0" fontId="7" fillId="38" borderId="42" xfId="0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9" fillId="40" borderId="0" xfId="0" applyFont="1" applyFill="1" applyBorder="1" applyAlignment="1">
      <alignment horizontal="center"/>
    </xf>
    <xf numFmtId="0" fontId="12" fillId="4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25"/>
          <c:y val="0.02375"/>
          <c:w val="0.9492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v>График 1-й прямой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'СИСТЕИА-2'!$A$5:$A$105</c:f>
              <c:numCache/>
            </c:numRef>
          </c:xVal>
          <c:yVal>
            <c:numRef>
              <c:f>'СИСТЕИА-2'!$B$5:$B$105</c:f>
              <c:numCache/>
            </c:numRef>
          </c:yVal>
          <c:smooth val="0"/>
        </c:ser>
        <c:ser>
          <c:idx val="1"/>
          <c:order val="1"/>
          <c:tx>
            <c:v>График 2-й прямой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'СИСТЕИА-2'!$C$5:$C$105</c:f>
              <c:numCache/>
            </c:numRef>
          </c:xVal>
          <c:yVal>
            <c:numRef>
              <c:f>'СИСТЕИА-2'!$D$5:$D$105</c:f>
              <c:numCache/>
            </c:numRef>
          </c:yVal>
          <c:smooth val="0"/>
        </c:ser>
        <c:ser>
          <c:idx val="2"/>
          <c:order val="2"/>
          <c:tx>
            <c:v>Точка пересечения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'СИСТЕИА-2'!$I$16</c:f>
              <c:numCache/>
            </c:numRef>
          </c:xVal>
          <c:yVal>
            <c:numRef>
              <c:f>'СИСТЕИА-2'!$K$16</c:f>
              <c:numCache/>
            </c:numRef>
          </c:yVal>
          <c:smooth val="0"/>
        </c:ser>
        <c:axId val="54534578"/>
        <c:axId val="21049155"/>
      </c:scatterChart>
      <c:valAx>
        <c:axId val="545345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9155"/>
        <c:crosses val="autoZero"/>
        <c:crossBetween val="midCat"/>
        <c:dispUnits/>
      </c:valAx>
      <c:valAx>
        <c:axId val="21049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4578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FF00FF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866"/>
          <c:w val="0.90125"/>
          <c:h val="0.122"/>
        </c:manualLayout>
      </c:layout>
      <c:overlay val="0"/>
      <c:spPr>
        <a:solidFill>
          <a:srgbClr val="FFFFCC"/>
        </a:solidFill>
        <a:ln w="38100">
          <a:solidFill>
            <a:srgbClr val="8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85" b="1" i="1" u="none" baseline="0">
              <a:solidFill>
                <a:srgbClr val="8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"/>
          <c:y val="0.02625"/>
          <c:w val="0.94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v>График первого уравнения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'Система двух линейных уравнений'!$B$5:$B$105</c:f>
              <c:numCache/>
            </c:numRef>
          </c:xVal>
          <c:yVal>
            <c:numRef>
              <c:f>'Система двух линейных уравнений'!$C$5:$C$105</c:f>
              <c:numCache/>
            </c:numRef>
          </c:yVal>
          <c:smooth val="0"/>
        </c:ser>
        <c:ser>
          <c:idx val="1"/>
          <c:order val="1"/>
          <c:tx>
            <c:v>График второго уравнения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'Система двух линейных уравнений'!$D$5:$D$105</c:f>
              <c:numCache/>
            </c:numRef>
          </c:xVal>
          <c:yVal>
            <c:numRef>
              <c:f>'Система двух линейных уравнений'!$E$5:$E$105</c:f>
              <c:numCache/>
            </c:numRef>
          </c:yVal>
          <c:smooth val="0"/>
        </c:ser>
        <c:ser>
          <c:idx val="2"/>
          <c:order val="2"/>
          <c:tx>
            <c:v>Точка пересения прямых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'Система двух линейных уравнений'!$I$17</c:f>
              <c:numCache/>
            </c:numRef>
          </c:xVal>
          <c:yVal>
            <c:numRef>
              <c:f>'Система двух линейных уравнений'!$I$18</c:f>
              <c:numCache/>
            </c:numRef>
          </c:yVal>
          <c:smooth val="0"/>
        </c:ser>
        <c:axId val="55224668"/>
        <c:axId val="27259965"/>
      </c:scatterChart>
      <c:valAx>
        <c:axId val="552246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59965"/>
        <c:crosses val="autoZero"/>
        <c:crossBetween val="midCat"/>
        <c:dispUnits/>
      </c:valAx>
      <c:valAx>
        <c:axId val="2725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2466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80325"/>
          <c:w val="0.68175"/>
          <c:h val="0.181"/>
        </c:manualLayout>
      </c:layout>
      <c:overlay val="0"/>
      <c:spPr>
        <a:solidFill>
          <a:srgbClr val="FFFF99"/>
        </a:solidFill>
        <a:ln w="38100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1" i="1" u="none" baseline="0">
              <a:solidFill>
                <a:srgbClr val="80008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28575</xdr:rowOff>
    </xdr:from>
    <xdr:to>
      <xdr:col>6</xdr:col>
      <xdr:colOff>495300</xdr:colOff>
      <xdr:row>19</xdr:row>
      <xdr:rowOff>171450</xdr:rowOff>
    </xdr:to>
    <xdr:graphicFrame>
      <xdr:nvGraphicFramePr>
        <xdr:cNvPr id="1" name="Chart 3"/>
        <xdr:cNvGraphicFramePr/>
      </xdr:nvGraphicFramePr>
      <xdr:xfrm>
        <a:off x="285750" y="28575"/>
        <a:ext cx="43815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533400</xdr:colOff>
      <xdr:row>0</xdr:row>
      <xdr:rowOff>9525</xdr:rowOff>
    </xdr:from>
    <xdr:to>
      <xdr:col>17</xdr:col>
      <xdr:colOff>371475</xdr:colOff>
      <xdr:row>15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9525"/>
          <a:ext cx="40100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19050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0" y="9525"/>
        <a:ext cx="371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85725</xdr:colOff>
      <xdr:row>0</xdr:row>
      <xdr:rowOff>123825</xdr:rowOff>
    </xdr:from>
    <xdr:to>
      <xdr:col>12</xdr:col>
      <xdr:colOff>485775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23825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419100</xdr:colOff>
      <xdr:row>1</xdr:row>
      <xdr:rowOff>9525</xdr:rowOff>
    </xdr:from>
    <xdr:to>
      <xdr:col>17</xdr:col>
      <xdr:colOff>685800</xdr:colOff>
      <xdr:row>20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9550"/>
          <a:ext cx="51339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0</xdr:row>
      <xdr:rowOff>0</xdr:rowOff>
    </xdr:from>
    <xdr:to>
      <xdr:col>16</xdr:col>
      <xdr:colOff>361950</xdr:colOff>
      <xdr:row>21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52863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Q18" sqref="Q18"/>
    </sheetView>
  </sheetViews>
  <sheetFormatPr defaultColWidth="9.00390625" defaultRowHeight="12.75"/>
  <cols>
    <col min="1" max="16384" width="9.125" style="54" customWidth="1"/>
  </cols>
  <sheetData>
    <row r="1" spans="1:8" ht="15.75">
      <c r="A1" s="72" t="s">
        <v>27</v>
      </c>
      <c r="B1" s="72">
        <f>(K13-I13)/100</f>
        <v>0.2</v>
      </c>
      <c r="C1" s="72" t="s">
        <v>71</v>
      </c>
      <c r="D1" s="72">
        <f>-I9-(-K9)</f>
        <v>-6</v>
      </c>
      <c r="E1" s="72"/>
      <c r="F1" s="72"/>
      <c r="H1" s="54" t="s">
        <v>5</v>
      </c>
    </row>
    <row r="2" spans="1:8" ht="15.75">
      <c r="A2" s="72"/>
      <c r="B2" s="72"/>
      <c r="C2" s="72" t="s">
        <v>72</v>
      </c>
      <c r="D2" s="72">
        <f>I10-K10</f>
        <v>-10</v>
      </c>
      <c r="E2" s="72"/>
      <c r="F2" s="72"/>
      <c r="H2" s="54" t="s">
        <v>64</v>
      </c>
    </row>
    <row r="3" spans="1:6" ht="15.75">
      <c r="A3" s="72"/>
      <c r="B3" s="72"/>
      <c r="C3" s="72" t="s">
        <v>73</v>
      </c>
      <c r="D3" s="72">
        <f>-I9*K10-(-K9*I10)</f>
        <v>-90</v>
      </c>
      <c r="E3" s="72"/>
      <c r="F3" s="72"/>
    </row>
    <row r="4" spans="1:6" ht="15.75">
      <c r="A4" s="72" t="s">
        <v>53</v>
      </c>
      <c r="B4" s="72" t="s">
        <v>54</v>
      </c>
      <c r="C4" s="72" t="s">
        <v>3</v>
      </c>
      <c r="D4" s="72" t="s">
        <v>4</v>
      </c>
      <c r="E4" s="72"/>
      <c r="F4" s="72"/>
    </row>
    <row r="5" spans="1:6" ht="15.75">
      <c r="A5" s="72">
        <f>I13</f>
        <v>-10</v>
      </c>
      <c r="B5" s="72">
        <f>$I$9*A5+$I$10</f>
        <v>-20</v>
      </c>
      <c r="C5" s="72">
        <f>A5</f>
        <v>-10</v>
      </c>
      <c r="D5" s="72">
        <f>$K$9*C5+$K$10</f>
        <v>50</v>
      </c>
      <c r="E5" s="72"/>
      <c r="F5" s="72"/>
    </row>
    <row r="6" spans="1:6" ht="15.75">
      <c r="A6" s="72">
        <f>A5+$B$1</f>
        <v>-9.8</v>
      </c>
      <c r="B6" s="72">
        <f aca="true" t="shared" si="0" ref="B6:B69">$I$9*A6+$I$10</f>
        <v>-19.400000000000002</v>
      </c>
      <c r="C6" s="72">
        <f aca="true" t="shared" si="1" ref="C6:C69">A6</f>
        <v>-9.8</v>
      </c>
      <c r="D6" s="72">
        <f aca="true" t="shared" si="2" ref="D6:D69">$K$9*C6+$K$10</f>
        <v>49.400000000000006</v>
      </c>
      <c r="E6" s="72"/>
      <c r="F6" s="72"/>
    </row>
    <row r="7" spans="1:6" ht="15.75">
      <c r="A7" s="72">
        <f aca="true" t="shared" si="3" ref="A7:A70">A6+$B$1</f>
        <v>-9.600000000000001</v>
      </c>
      <c r="B7" s="72">
        <f t="shared" si="0"/>
        <v>-18.800000000000004</v>
      </c>
      <c r="C7" s="72">
        <f t="shared" si="1"/>
        <v>-9.600000000000001</v>
      </c>
      <c r="D7" s="72">
        <f t="shared" si="2"/>
        <v>48.800000000000004</v>
      </c>
      <c r="E7" s="72"/>
      <c r="F7" s="72"/>
    </row>
    <row r="8" spans="1:8" ht="16.5" thickBot="1">
      <c r="A8" s="72">
        <f t="shared" si="3"/>
        <v>-9.400000000000002</v>
      </c>
      <c r="B8" s="72">
        <f t="shared" si="0"/>
        <v>-18.200000000000006</v>
      </c>
      <c r="C8" s="72">
        <f t="shared" si="1"/>
        <v>-9.400000000000002</v>
      </c>
      <c r="D8" s="72">
        <f t="shared" si="2"/>
        <v>48.2</v>
      </c>
      <c r="E8" s="72"/>
      <c r="F8" s="72"/>
      <c r="H8" s="54" t="s">
        <v>7</v>
      </c>
    </row>
    <row r="9" spans="1:11" ht="15.75">
      <c r="A9" s="72">
        <f t="shared" si="3"/>
        <v>-9.200000000000003</v>
      </c>
      <c r="B9" s="72">
        <f t="shared" si="0"/>
        <v>-17.60000000000001</v>
      </c>
      <c r="C9" s="72">
        <f t="shared" si="1"/>
        <v>-9.200000000000003</v>
      </c>
      <c r="D9" s="72">
        <f t="shared" si="2"/>
        <v>47.60000000000001</v>
      </c>
      <c r="E9" s="72"/>
      <c r="F9" s="72"/>
      <c r="H9" s="57" t="s">
        <v>65</v>
      </c>
      <c r="I9" s="55">
        <v>3</v>
      </c>
      <c r="J9" s="59" t="s">
        <v>66</v>
      </c>
      <c r="K9" s="61">
        <v>-3</v>
      </c>
    </row>
    <row r="10" spans="1:11" ht="16.5" thickBot="1">
      <c r="A10" s="72">
        <f t="shared" si="3"/>
        <v>-9.000000000000004</v>
      </c>
      <c r="B10" s="72">
        <f t="shared" si="0"/>
        <v>-17.00000000000001</v>
      </c>
      <c r="C10" s="72">
        <f t="shared" si="1"/>
        <v>-9.000000000000004</v>
      </c>
      <c r="D10" s="72">
        <f t="shared" si="2"/>
        <v>47.000000000000014</v>
      </c>
      <c r="E10" s="72"/>
      <c r="F10" s="72"/>
      <c r="H10" s="58" t="s">
        <v>13</v>
      </c>
      <c r="I10" s="56">
        <v>10</v>
      </c>
      <c r="J10" s="60" t="s">
        <v>16</v>
      </c>
      <c r="K10" s="62">
        <v>20</v>
      </c>
    </row>
    <row r="11" spans="1:6" ht="15.75">
      <c r="A11" s="72">
        <f t="shared" si="3"/>
        <v>-8.800000000000004</v>
      </c>
      <c r="B11" s="72">
        <f t="shared" si="0"/>
        <v>-16.400000000000013</v>
      </c>
      <c r="C11" s="72">
        <f t="shared" si="1"/>
        <v>-8.800000000000004</v>
      </c>
      <c r="D11" s="72">
        <f t="shared" si="2"/>
        <v>46.40000000000001</v>
      </c>
      <c r="E11" s="72"/>
      <c r="F11" s="72"/>
    </row>
    <row r="12" spans="1:8" ht="16.5" thickBot="1">
      <c r="A12" s="72">
        <f t="shared" si="3"/>
        <v>-8.600000000000005</v>
      </c>
      <c r="B12" s="72">
        <f t="shared" si="0"/>
        <v>-15.800000000000015</v>
      </c>
      <c r="C12" s="72">
        <f t="shared" si="1"/>
        <v>-8.600000000000005</v>
      </c>
      <c r="D12" s="72">
        <f t="shared" si="2"/>
        <v>45.80000000000001</v>
      </c>
      <c r="E12" s="72"/>
      <c r="F12" s="72"/>
      <c r="H12" s="54" t="s">
        <v>67</v>
      </c>
    </row>
    <row r="13" spans="1:11" ht="16.5" thickBot="1">
      <c r="A13" s="72">
        <f t="shared" si="3"/>
        <v>-8.400000000000006</v>
      </c>
      <c r="B13" s="72">
        <f t="shared" si="0"/>
        <v>-15.200000000000017</v>
      </c>
      <c r="C13" s="72">
        <f t="shared" si="1"/>
        <v>-8.400000000000006</v>
      </c>
      <c r="D13" s="72">
        <f t="shared" si="2"/>
        <v>45.20000000000002</v>
      </c>
      <c r="E13" s="72"/>
      <c r="F13" s="72"/>
      <c r="H13" s="63" t="s">
        <v>68</v>
      </c>
      <c r="I13" s="64">
        <v>-10</v>
      </c>
      <c r="J13" s="65" t="s">
        <v>69</v>
      </c>
      <c r="K13" s="66">
        <v>10</v>
      </c>
    </row>
    <row r="14" spans="1:6" ht="15.75">
      <c r="A14" s="72">
        <f t="shared" si="3"/>
        <v>-8.200000000000006</v>
      </c>
      <c r="B14" s="72">
        <f t="shared" si="0"/>
        <v>-14.60000000000002</v>
      </c>
      <c r="C14" s="72">
        <f t="shared" si="1"/>
        <v>-8.200000000000006</v>
      </c>
      <c r="D14" s="72">
        <f t="shared" si="2"/>
        <v>44.60000000000002</v>
      </c>
      <c r="E14" s="72"/>
      <c r="F14" s="72"/>
    </row>
    <row r="15" spans="1:8" ht="15.75">
      <c r="A15" s="72">
        <f t="shared" si="3"/>
        <v>-8.000000000000007</v>
      </c>
      <c r="B15" s="72">
        <f t="shared" si="0"/>
        <v>-14.000000000000021</v>
      </c>
      <c r="C15" s="72">
        <f t="shared" si="1"/>
        <v>-8.000000000000007</v>
      </c>
      <c r="D15" s="72">
        <f t="shared" si="2"/>
        <v>44.00000000000002</v>
      </c>
      <c r="E15" s="72"/>
      <c r="F15" s="72"/>
      <c r="H15" s="54" t="s">
        <v>70</v>
      </c>
    </row>
    <row r="16" spans="1:11" ht="15.75">
      <c r="A16" s="72">
        <f t="shared" si="3"/>
        <v>-7.800000000000007</v>
      </c>
      <c r="B16" s="72">
        <f t="shared" si="0"/>
        <v>-13.40000000000002</v>
      </c>
      <c r="C16" s="72">
        <f t="shared" si="1"/>
        <v>-7.800000000000007</v>
      </c>
      <c r="D16" s="72">
        <f t="shared" si="2"/>
        <v>43.40000000000002</v>
      </c>
      <c r="E16" s="72"/>
      <c r="F16" s="72"/>
      <c r="H16" s="69" t="s">
        <v>74</v>
      </c>
      <c r="I16" s="70">
        <f>D2/D1</f>
        <v>1.6666666666666667</v>
      </c>
      <c r="J16" s="69" t="s">
        <v>75</v>
      </c>
      <c r="K16" s="70">
        <f>D3/D1</f>
        <v>15</v>
      </c>
    </row>
    <row r="17" spans="1:6" ht="15.75">
      <c r="A17" s="72">
        <f t="shared" si="3"/>
        <v>-7.600000000000007</v>
      </c>
      <c r="B17" s="72">
        <f t="shared" si="0"/>
        <v>-12.800000000000018</v>
      </c>
      <c r="C17" s="72">
        <f t="shared" si="1"/>
        <v>-7.600000000000007</v>
      </c>
      <c r="D17" s="72">
        <f t="shared" si="2"/>
        <v>42.80000000000002</v>
      </c>
      <c r="E17" s="72"/>
      <c r="F17" s="72"/>
    </row>
    <row r="18" spans="1:6" ht="15.75">
      <c r="A18" s="72">
        <f t="shared" si="3"/>
        <v>-7.400000000000007</v>
      </c>
      <c r="B18" s="72">
        <f t="shared" si="0"/>
        <v>-12.20000000000002</v>
      </c>
      <c r="C18" s="72">
        <f t="shared" si="1"/>
        <v>-7.400000000000007</v>
      </c>
      <c r="D18" s="72">
        <f t="shared" si="2"/>
        <v>42.20000000000002</v>
      </c>
      <c r="E18" s="72"/>
      <c r="F18" s="72"/>
    </row>
    <row r="19" spans="1:6" ht="15.75">
      <c r="A19" s="72">
        <f t="shared" si="3"/>
        <v>-7.200000000000006</v>
      </c>
      <c r="B19" s="72">
        <f t="shared" si="0"/>
        <v>-11.60000000000002</v>
      </c>
      <c r="C19" s="72">
        <f t="shared" si="1"/>
        <v>-7.200000000000006</v>
      </c>
      <c r="D19" s="72">
        <f t="shared" si="2"/>
        <v>41.60000000000002</v>
      </c>
      <c r="E19" s="72"/>
      <c r="F19" s="72"/>
    </row>
    <row r="20" spans="1:6" ht="15.75">
      <c r="A20" s="72">
        <f t="shared" si="3"/>
        <v>-7.000000000000006</v>
      </c>
      <c r="B20" s="72">
        <f t="shared" si="0"/>
        <v>-11.000000000000018</v>
      </c>
      <c r="C20" s="72">
        <f t="shared" si="1"/>
        <v>-7.000000000000006</v>
      </c>
      <c r="D20" s="72">
        <f t="shared" si="2"/>
        <v>41.000000000000014</v>
      </c>
      <c r="E20" s="72"/>
      <c r="F20" s="72"/>
    </row>
    <row r="21" spans="1:6" ht="15.75">
      <c r="A21" s="72">
        <f t="shared" si="3"/>
        <v>-6.800000000000006</v>
      </c>
      <c r="B21" s="72">
        <f t="shared" si="0"/>
        <v>-10.40000000000002</v>
      </c>
      <c r="C21" s="72">
        <f t="shared" si="1"/>
        <v>-6.800000000000006</v>
      </c>
      <c r="D21" s="72">
        <f t="shared" si="2"/>
        <v>40.40000000000002</v>
      </c>
      <c r="E21" s="72"/>
      <c r="F21" s="72"/>
    </row>
    <row r="22" spans="1:6" ht="15.75">
      <c r="A22" s="72">
        <f t="shared" si="3"/>
        <v>-6.600000000000006</v>
      </c>
      <c r="B22" s="72">
        <f t="shared" si="0"/>
        <v>-9.800000000000018</v>
      </c>
      <c r="C22" s="72">
        <f t="shared" si="1"/>
        <v>-6.600000000000006</v>
      </c>
      <c r="D22" s="72">
        <f t="shared" si="2"/>
        <v>39.80000000000002</v>
      </c>
      <c r="E22" s="72"/>
      <c r="F22" s="72"/>
    </row>
    <row r="23" spans="1:6" ht="15.75">
      <c r="A23" s="72">
        <f t="shared" si="3"/>
        <v>-6.400000000000006</v>
      </c>
      <c r="B23" s="72">
        <f t="shared" si="0"/>
        <v>-9.200000000000017</v>
      </c>
      <c r="C23" s="72">
        <f t="shared" si="1"/>
        <v>-6.400000000000006</v>
      </c>
      <c r="D23" s="72">
        <f t="shared" si="2"/>
        <v>39.20000000000002</v>
      </c>
      <c r="E23" s="72"/>
      <c r="F23" s="72"/>
    </row>
    <row r="24" spans="1:6" ht="15.75">
      <c r="A24" s="72">
        <f t="shared" si="3"/>
        <v>-6.2000000000000055</v>
      </c>
      <c r="B24" s="72">
        <f t="shared" si="0"/>
        <v>-8.600000000000016</v>
      </c>
      <c r="C24" s="72">
        <f t="shared" si="1"/>
        <v>-6.2000000000000055</v>
      </c>
      <c r="D24" s="72">
        <f t="shared" si="2"/>
        <v>38.600000000000016</v>
      </c>
      <c r="E24" s="72"/>
      <c r="F24" s="72"/>
    </row>
    <row r="25" spans="1:6" ht="15.75">
      <c r="A25" s="72">
        <f t="shared" si="3"/>
        <v>-6.000000000000005</v>
      </c>
      <c r="B25" s="72">
        <f t="shared" si="0"/>
        <v>-8.000000000000014</v>
      </c>
      <c r="C25" s="72">
        <f t="shared" si="1"/>
        <v>-6.000000000000005</v>
      </c>
      <c r="D25" s="72">
        <f t="shared" si="2"/>
        <v>38.000000000000014</v>
      </c>
      <c r="E25" s="72"/>
      <c r="F25" s="72"/>
    </row>
    <row r="26" spans="1:6" ht="15.75">
      <c r="A26" s="72">
        <f t="shared" si="3"/>
        <v>-5.800000000000005</v>
      </c>
      <c r="B26" s="72">
        <f t="shared" si="0"/>
        <v>-7.400000000000016</v>
      </c>
      <c r="C26" s="72">
        <f t="shared" si="1"/>
        <v>-5.800000000000005</v>
      </c>
      <c r="D26" s="72">
        <f t="shared" si="2"/>
        <v>37.40000000000002</v>
      </c>
      <c r="E26" s="72"/>
      <c r="F26" s="72"/>
    </row>
    <row r="27" spans="1:6" ht="15.75">
      <c r="A27" s="72">
        <f t="shared" si="3"/>
        <v>-5.600000000000005</v>
      </c>
      <c r="B27" s="72">
        <f t="shared" si="0"/>
        <v>-6.800000000000015</v>
      </c>
      <c r="C27" s="72">
        <f t="shared" si="1"/>
        <v>-5.600000000000005</v>
      </c>
      <c r="D27" s="72">
        <f t="shared" si="2"/>
        <v>36.80000000000001</v>
      </c>
      <c r="E27" s="72"/>
      <c r="F27" s="72"/>
    </row>
    <row r="28" spans="1:6" ht="15.75">
      <c r="A28" s="72">
        <f t="shared" si="3"/>
        <v>-5.400000000000005</v>
      </c>
      <c r="B28" s="72">
        <f t="shared" si="0"/>
        <v>-6.2000000000000135</v>
      </c>
      <c r="C28" s="72">
        <f t="shared" si="1"/>
        <v>-5.400000000000005</v>
      </c>
      <c r="D28" s="72">
        <f t="shared" si="2"/>
        <v>36.20000000000002</v>
      </c>
      <c r="E28" s="72"/>
      <c r="F28" s="72"/>
    </row>
    <row r="29" spans="1:6" ht="15.75">
      <c r="A29" s="72">
        <f t="shared" si="3"/>
        <v>-5.200000000000005</v>
      </c>
      <c r="B29" s="72">
        <f t="shared" si="0"/>
        <v>-5.600000000000014</v>
      </c>
      <c r="C29" s="72">
        <f t="shared" si="1"/>
        <v>-5.200000000000005</v>
      </c>
      <c r="D29" s="72">
        <f t="shared" si="2"/>
        <v>35.600000000000016</v>
      </c>
      <c r="E29" s="72"/>
      <c r="F29" s="72"/>
    </row>
    <row r="30" spans="1:6" ht="15.75">
      <c r="A30" s="72">
        <f t="shared" si="3"/>
        <v>-5.000000000000004</v>
      </c>
      <c r="B30" s="72">
        <f t="shared" si="0"/>
        <v>-5.000000000000014</v>
      </c>
      <c r="C30" s="72">
        <f t="shared" si="1"/>
        <v>-5.000000000000004</v>
      </c>
      <c r="D30" s="72">
        <f t="shared" si="2"/>
        <v>35.000000000000014</v>
      </c>
      <c r="E30" s="72"/>
      <c r="F30" s="72"/>
    </row>
    <row r="31" spans="1:6" ht="15.75">
      <c r="A31" s="72">
        <f t="shared" si="3"/>
        <v>-4.800000000000004</v>
      </c>
      <c r="B31" s="72">
        <f t="shared" si="0"/>
        <v>-4.400000000000013</v>
      </c>
      <c r="C31" s="72">
        <f t="shared" si="1"/>
        <v>-4.800000000000004</v>
      </c>
      <c r="D31" s="72">
        <f t="shared" si="2"/>
        <v>34.40000000000001</v>
      </c>
      <c r="E31" s="72"/>
      <c r="F31" s="72"/>
    </row>
    <row r="32" spans="1:6" ht="15.75">
      <c r="A32" s="72">
        <f t="shared" si="3"/>
        <v>-4.600000000000004</v>
      </c>
      <c r="B32" s="72">
        <f t="shared" si="0"/>
        <v>-3.8000000000000114</v>
      </c>
      <c r="C32" s="72">
        <f t="shared" si="1"/>
        <v>-4.600000000000004</v>
      </c>
      <c r="D32" s="72">
        <f t="shared" si="2"/>
        <v>33.80000000000001</v>
      </c>
      <c r="E32" s="72"/>
      <c r="F32" s="72"/>
    </row>
    <row r="33" spans="1:6" ht="15.75">
      <c r="A33" s="72">
        <f t="shared" si="3"/>
        <v>-4.400000000000004</v>
      </c>
      <c r="B33" s="72">
        <f t="shared" si="0"/>
        <v>-3.2000000000000117</v>
      </c>
      <c r="C33" s="72">
        <f t="shared" si="1"/>
        <v>-4.400000000000004</v>
      </c>
      <c r="D33" s="72">
        <f t="shared" si="2"/>
        <v>33.20000000000001</v>
      </c>
      <c r="E33" s="72"/>
      <c r="F33" s="72"/>
    </row>
    <row r="34" spans="1:6" ht="15.75">
      <c r="A34" s="72">
        <f t="shared" si="3"/>
        <v>-4.200000000000004</v>
      </c>
      <c r="B34" s="72">
        <f t="shared" si="0"/>
        <v>-2.600000000000012</v>
      </c>
      <c r="C34" s="72">
        <f t="shared" si="1"/>
        <v>-4.200000000000004</v>
      </c>
      <c r="D34" s="72">
        <f t="shared" si="2"/>
        <v>32.60000000000001</v>
      </c>
      <c r="E34" s="72"/>
      <c r="F34" s="72"/>
    </row>
    <row r="35" spans="1:6" ht="15.75">
      <c r="A35" s="72">
        <f t="shared" si="3"/>
        <v>-4.0000000000000036</v>
      </c>
      <c r="B35" s="72">
        <f t="shared" si="0"/>
        <v>-2.0000000000000107</v>
      </c>
      <c r="C35" s="72">
        <f t="shared" si="1"/>
        <v>-4.0000000000000036</v>
      </c>
      <c r="D35" s="72">
        <f t="shared" si="2"/>
        <v>32.000000000000014</v>
      </c>
      <c r="E35" s="72"/>
      <c r="F35" s="72"/>
    </row>
    <row r="36" spans="1:6" ht="15.75">
      <c r="A36" s="72">
        <f t="shared" si="3"/>
        <v>-3.8000000000000034</v>
      </c>
      <c r="B36" s="72">
        <f t="shared" si="0"/>
        <v>-1.4000000000000092</v>
      </c>
      <c r="C36" s="72">
        <f t="shared" si="1"/>
        <v>-3.8000000000000034</v>
      </c>
      <c r="D36" s="72">
        <f t="shared" si="2"/>
        <v>31.40000000000001</v>
      </c>
      <c r="E36" s="72"/>
      <c r="F36" s="72"/>
    </row>
    <row r="37" spans="1:6" ht="15.75">
      <c r="A37" s="72">
        <f t="shared" si="3"/>
        <v>-3.600000000000003</v>
      </c>
      <c r="B37" s="72">
        <f t="shared" si="0"/>
        <v>-0.8000000000000096</v>
      </c>
      <c r="C37" s="72">
        <f t="shared" si="1"/>
        <v>-3.600000000000003</v>
      </c>
      <c r="D37" s="72">
        <f t="shared" si="2"/>
        <v>30.80000000000001</v>
      </c>
      <c r="E37" s="72"/>
      <c r="F37" s="72"/>
    </row>
    <row r="38" spans="1:6" ht="15.75">
      <c r="A38" s="72">
        <f t="shared" si="3"/>
        <v>-3.400000000000003</v>
      </c>
      <c r="B38" s="72">
        <f t="shared" si="0"/>
        <v>-0.20000000000000995</v>
      </c>
      <c r="C38" s="72">
        <f t="shared" si="1"/>
        <v>-3.400000000000003</v>
      </c>
      <c r="D38" s="72">
        <f t="shared" si="2"/>
        <v>30.20000000000001</v>
      </c>
      <c r="E38" s="72"/>
      <c r="F38" s="72"/>
    </row>
    <row r="39" spans="1:6" ht="15.75">
      <c r="A39" s="72">
        <f t="shared" si="3"/>
        <v>-3.200000000000003</v>
      </c>
      <c r="B39" s="72">
        <f t="shared" si="0"/>
        <v>0.3999999999999915</v>
      </c>
      <c r="C39" s="72">
        <f t="shared" si="1"/>
        <v>-3.200000000000003</v>
      </c>
      <c r="D39" s="72">
        <f t="shared" si="2"/>
        <v>29.60000000000001</v>
      </c>
      <c r="E39" s="72"/>
      <c r="F39" s="72"/>
    </row>
    <row r="40" spans="1:6" ht="15.75">
      <c r="A40" s="72">
        <f t="shared" si="3"/>
        <v>-3.0000000000000027</v>
      </c>
      <c r="B40" s="72">
        <f t="shared" si="0"/>
        <v>0.9999999999999929</v>
      </c>
      <c r="C40" s="72">
        <f t="shared" si="1"/>
        <v>-3.0000000000000027</v>
      </c>
      <c r="D40" s="72">
        <f t="shared" si="2"/>
        <v>29.000000000000007</v>
      </c>
      <c r="E40" s="72"/>
      <c r="F40" s="72"/>
    </row>
    <row r="41" spans="1:6" ht="15.75">
      <c r="A41" s="72">
        <f t="shared" si="3"/>
        <v>-2.8000000000000025</v>
      </c>
      <c r="B41" s="72">
        <f t="shared" si="0"/>
        <v>1.5999999999999925</v>
      </c>
      <c r="C41" s="72">
        <f t="shared" si="1"/>
        <v>-2.8000000000000025</v>
      </c>
      <c r="D41" s="72">
        <f t="shared" si="2"/>
        <v>28.400000000000006</v>
      </c>
      <c r="E41" s="72"/>
      <c r="F41" s="72"/>
    </row>
    <row r="42" spans="1:6" ht="15.75">
      <c r="A42" s="72">
        <f t="shared" si="3"/>
        <v>-2.6000000000000023</v>
      </c>
      <c r="B42" s="72">
        <f t="shared" si="0"/>
        <v>2.199999999999993</v>
      </c>
      <c r="C42" s="72">
        <f t="shared" si="1"/>
        <v>-2.6000000000000023</v>
      </c>
      <c r="D42" s="72">
        <f t="shared" si="2"/>
        <v>27.800000000000008</v>
      </c>
      <c r="E42" s="72"/>
      <c r="F42" s="72"/>
    </row>
    <row r="43" spans="1:6" ht="15.75">
      <c r="A43" s="72">
        <f t="shared" si="3"/>
        <v>-2.400000000000002</v>
      </c>
      <c r="B43" s="72">
        <f t="shared" si="0"/>
        <v>2.7999999999999936</v>
      </c>
      <c r="C43" s="72">
        <f t="shared" si="1"/>
        <v>-2.400000000000002</v>
      </c>
      <c r="D43" s="72">
        <f t="shared" si="2"/>
        <v>27.200000000000006</v>
      </c>
      <c r="E43" s="72"/>
      <c r="F43" s="72"/>
    </row>
    <row r="44" spans="1:6" ht="15.75">
      <c r="A44" s="72">
        <f t="shared" si="3"/>
        <v>-2.200000000000002</v>
      </c>
      <c r="B44" s="72">
        <f t="shared" si="0"/>
        <v>3.399999999999994</v>
      </c>
      <c r="C44" s="72">
        <f t="shared" si="1"/>
        <v>-2.200000000000002</v>
      </c>
      <c r="D44" s="72">
        <f t="shared" si="2"/>
        <v>26.600000000000005</v>
      </c>
      <c r="E44" s="72"/>
      <c r="F44" s="72"/>
    </row>
    <row r="45" spans="1:6" ht="15.75">
      <c r="A45" s="72">
        <f t="shared" si="3"/>
        <v>-2.0000000000000018</v>
      </c>
      <c r="B45" s="72">
        <f t="shared" si="0"/>
        <v>3.9999999999999947</v>
      </c>
      <c r="C45" s="72">
        <f t="shared" si="1"/>
        <v>-2.0000000000000018</v>
      </c>
      <c r="D45" s="72">
        <f t="shared" si="2"/>
        <v>26.000000000000007</v>
      </c>
      <c r="E45" s="72"/>
      <c r="F45" s="72"/>
    </row>
    <row r="46" spans="1:6" ht="15.75">
      <c r="A46" s="72">
        <f t="shared" si="3"/>
        <v>-1.8000000000000018</v>
      </c>
      <c r="B46" s="72">
        <f t="shared" si="0"/>
        <v>4.599999999999994</v>
      </c>
      <c r="C46" s="72">
        <f t="shared" si="1"/>
        <v>-1.8000000000000018</v>
      </c>
      <c r="D46" s="72">
        <f t="shared" si="2"/>
        <v>25.400000000000006</v>
      </c>
      <c r="E46" s="72"/>
      <c r="F46" s="72"/>
    </row>
    <row r="47" spans="1:6" ht="15.75">
      <c r="A47" s="72">
        <f t="shared" si="3"/>
        <v>-1.6000000000000019</v>
      </c>
      <c r="B47" s="72">
        <f t="shared" si="0"/>
        <v>5.199999999999994</v>
      </c>
      <c r="C47" s="72">
        <f t="shared" si="1"/>
        <v>-1.6000000000000019</v>
      </c>
      <c r="D47" s="72">
        <f t="shared" si="2"/>
        <v>24.800000000000004</v>
      </c>
      <c r="E47" s="72"/>
      <c r="F47" s="72"/>
    </row>
    <row r="48" spans="1:6" ht="15.75">
      <c r="A48" s="72">
        <f t="shared" si="3"/>
        <v>-1.400000000000002</v>
      </c>
      <c r="B48" s="72">
        <f t="shared" si="0"/>
        <v>5.7999999999999945</v>
      </c>
      <c r="C48" s="72">
        <f t="shared" si="1"/>
        <v>-1.400000000000002</v>
      </c>
      <c r="D48" s="72">
        <f t="shared" si="2"/>
        <v>24.200000000000006</v>
      </c>
      <c r="E48" s="72"/>
      <c r="F48" s="72"/>
    </row>
    <row r="49" spans="1:6" ht="15.75">
      <c r="A49" s="72">
        <f t="shared" si="3"/>
        <v>-1.200000000000002</v>
      </c>
      <c r="B49" s="72">
        <f t="shared" si="0"/>
        <v>6.399999999999994</v>
      </c>
      <c r="C49" s="72">
        <f t="shared" si="1"/>
        <v>-1.200000000000002</v>
      </c>
      <c r="D49" s="72">
        <f t="shared" si="2"/>
        <v>23.600000000000005</v>
      </c>
      <c r="E49" s="72"/>
      <c r="F49" s="72"/>
    </row>
    <row r="50" spans="1:6" ht="15.75">
      <c r="A50" s="72">
        <f t="shared" si="3"/>
        <v>-1.000000000000002</v>
      </c>
      <c r="B50" s="72">
        <f t="shared" si="0"/>
        <v>6.999999999999994</v>
      </c>
      <c r="C50" s="72">
        <f t="shared" si="1"/>
        <v>-1.000000000000002</v>
      </c>
      <c r="D50" s="72">
        <f t="shared" si="2"/>
        <v>23.000000000000007</v>
      </c>
      <c r="E50" s="72"/>
      <c r="F50" s="72"/>
    </row>
    <row r="51" spans="1:6" ht="15.75">
      <c r="A51" s="72">
        <f t="shared" si="3"/>
        <v>-0.800000000000002</v>
      </c>
      <c r="B51" s="72">
        <f t="shared" si="0"/>
        <v>7.599999999999994</v>
      </c>
      <c r="C51" s="72">
        <f t="shared" si="1"/>
        <v>-0.800000000000002</v>
      </c>
      <c r="D51" s="72">
        <f t="shared" si="2"/>
        <v>22.400000000000006</v>
      </c>
      <c r="E51" s="72"/>
      <c r="F51" s="72"/>
    </row>
    <row r="52" spans="1:6" ht="15.75">
      <c r="A52" s="72">
        <f t="shared" si="3"/>
        <v>-0.6000000000000021</v>
      </c>
      <c r="B52" s="72">
        <f t="shared" si="0"/>
        <v>8.199999999999994</v>
      </c>
      <c r="C52" s="72">
        <f t="shared" si="1"/>
        <v>-0.6000000000000021</v>
      </c>
      <c r="D52" s="72">
        <f t="shared" si="2"/>
        <v>21.800000000000008</v>
      </c>
      <c r="E52" s="72"/>
      <c r="F52" s="72"/>
    </row>
    <row r="53" spans="1:6" ht="15.75">
      <c r="A53" s="72">
        <f t="shared" si="3"/>
        <v>-0.4000000000000021</v>
      </c>
      <c r="B53" s="72">
        <f t="shared" si="0"/>
        <v>8.799999999999994</v>
      </c>
      <c r="C53" s="72">
        <f t="shared" si="1"/>
        <v>-0.4000000000000021</v>
      </c>
      <c r="D53" s="72">
        <f t="shared" si="2"/>
        <v>21.200000000000006</v>
      </c>
      <c r="E53" s="72"/>
      <c r="F53" s="72"/>
    </row>
    <row r="54" spans="1:6" ht="15.75">
      <c r="A54" s="72">
        <f t="shared" si="3"/>
        <v>-0.20000000000000207</v>
      </c>
      <c r="B54" s="72">
        <f t="shared" si="0"/>
        <v>9.399999999999993</v>
      </c>
      <c r="C54" s="72">
        <f t="shared" si="1"/>
        <v>-0.20000000000000207</v>
      </c>
      <c r="D54" s="72">
        <f t="shared" si="2"/>
        <v>20.600000000000005</v>
      </c>
      <c r="E54" s="72"/>
      <c r="F54" s="72"/>
    </row>
    <row r="55" spans="1:6" ht="15.75">
      <c r="A55" s="72">
        <f t="shared" si="3"/>
        <v>-2.0539125955565396E-15</v>
      </c>
      <c r="B55" s="72">
        <f t="shared" si="0"/>
        <v>9.999999999999995</v>
      </c>
      <c r="C55" s="72">
        <f t="shared" si="1"/>
        <v>-2.0539125955565396E-15</v>
      </c>
      <c r="D55" s="72">
        <f t="shared" si="2"/>
        <v>20.000000000000007</v>
      </c>
      <c r="E55" s="72"/>
      <c r="F55" s="72"/>
    </row>
    <row r="56" spans="1:6" ht="15.75">
      <c r="A56" s="72">
        <f t="shared" si="3"/>
        <v>0.19999999999999796</v>
      </c>
      <c r="B56" s="72">
        <f t="shared" si="0"/>
        <v>10.599999999999994</v>
      </c>
      <c r="C56" s="72">
        <f t="shared" si="1"/>
        <v>0.19999999999999796</v>
      </c>
      <c r="D56" s="72">
        <f t="shared" si="2"/>
        <v>19.400000000000006</v>
      </c>
      <c r="E56" s="72"/>
      <c r="F56" s="72"/>
    </row>
    <row r="57" spans="1:6" ht="15.75">
      <c r="A57" s="72">
        <f t="shared" si="3"/>
        <v>0.39999999999999797</v>
      </c>
      <c r="B57" s="72">
        <f t="shared" si="0"/>
        <v>11.199999999999994</v>
      </c>
      <c r="C57" s="72">
        <f t="shared" si="1"/>
        <v>0.39999999999999797</v>
      </c>
      <c r="D57" s="72">
        <f t="shared" si="2"/>
        <v>18.800000000000004</v>
      </c>
      <c r="E57" s="72"/>
      <c r="F57" s="72"/>
    </row>
    <row r="58" spans="1:6" ht="15.75">
      <c r="A58" s="72">
        <f t="shared" si="3"/>
        <v>0.599999999999998</v>
      </c>
      <c r="B58" s="72">
        <f t="shared" si="0"/>
        <v>11.799999999999994</v>
      </c>
      <c r="C58" s="72">
        <f t="shared" si="1"/>
        <v>0.599999999999998</v>
      </c>
      <c r="D58" s="72">
        <f t="shared" si="2"/>
        <v>18.200000000000006</v>
      </c>
      <c r="E58" s="72"/>
      <c r="F58" s="72"/>
    </row>
    <row r="59" spans="1:6" ht="15.75">
      <c r="A59" s="72">
        <f t="shared" si="3"/>
        <v>0.799999999999998</v>
      </c>
      <c r="B59" s="72">
        <f t="shared" si="0"/>
        <v>12.399999999999995</v>
      </c>
      <c r="C59" s="72">
        <f t="shared" si="1"/>
        <v>0.799999999999998</v>
      </c>
      <c r="D59" s="72">
        <f t="shared" si="2"/>
        <v>17.600000000000005</v>
      </c>
      <c r="E59" s="72"/>
      <c r="F59" s="72"/>
    </row>
    <row r="60" spans="1:6" ht="15.75">
      <c r="A60" s="72">
        <f t="shared" si="3"/>
        <v>0.999999999999998</v>
      </c>
      <c r="B60" s="72">
        <f t="shared" si="0"/>
        <v>12.999999999999993</v>
      </c>
      <c r="C60" s="72">
        <f t="shared" si="1"/>
        <v>0.999999999999998</v>
      </c>
      <c r="D60" s="72">
        <f t="shared" si="2"/>
        <v>17.000000000000007</v>
      </c>
      <c r="E60" s="72"/>
      <c r="F60" s="72"/>
    </row>
    <row r="61" spans="1:6" ht="15.75">
      <c r="A61" s="72">
        <f t="shared" si="3"/>
        <v>1.199999999999998</v>
      </c>
      <c r="B61" s="72">
        <f t="shared" si="0"/>
        <v>13.599999999999994</v>
      </c>
      <c r="C61" s="72">
        <f t="shared" si="1"/>
        <v>1.199999999999998</v>
      </c>
      <c r="D61" s="72">
        <f t="shared" si="2"/>
        <v>16.400000000000006</v>
      </c>
      <c r="E61" s="72"/>
      <c r="F61" s="72"/>
    </row>
    <row r="62" spans="1:6" ht="15.75">
      <c r="A62" s="72">
        <f t="shared" si="3"/>
        <v>1.399999999999998</v>
      </c>
      <c r="B62" s="72">
        <f t="shared" si="0"/>
        <v>14.199999999999994</v>
      </c>
      <c r="C62" s="72">
        <f t="shared" si="1"/>
        <v>1.399999999999998</v>
      </c>
      <c r="D62" s="72">
        <f t="shared" si="2"/>
        <v>15.800000000000006</v>
      </c>
      <c r="E62" s="72"/>
      <c r="F62" s="72"/>
    </row>
    <row r="63" spans="1:6" ht="15.75">
      <c r="A63" s="72">
        <f t="shared" si="3"/>
        <v>1.5999999999999979</v>
      </c>
      <c r="B63" s="72">
        <f t="shared" si="0"/>
        <v>14.799999999999994</v>
      </c>
      <c r="C63" s="72">
        <f t="shared" si="1"/>
        <v>1.5999999999999979</v>
      </c>
      <c r="D63" s="72">
        <f t="shared" si="2"/>
        <v>15.200000000000006</v>
      </c>
      <c r="E63" s="72"/>
      <c r="F63" s="72"/>
    </row>
    <row r="64" spans="1:6" ht="15.75">
      <c r="A64" s="72">
        <f t="shared" si="3"/>
        <v>1.7999999999999978</v>
      </c>
      <c r="B64" s="72">
        <f t="shared" si="0"/>
        <v>15.399999999999993</v>
      </c>
      <c r="C64" s="72">
        <f t="shared" si="1"/>
        <v>1.7999999999999978</v>
      </c>
      <c r="D64" s="72">
        <f t="shared" si="2"/>
        <v>14.600000000000007</v>
      </c>
      <c r="E64" s="72"/>
      <c r="F64" s="72"/>
    </row>
    <row r="65" spans="1:6" ht="15.75">
      <c r="A65" s="72">
        <f t="shared" si="3"/>
        <v>1.9999999999999978</v>
      </c>
      <c r="B65" s="72">
        <f t="shared" si="0"/>
        <v>15.999999999999993</v>
      </c>
      <c r="C65" s="72">
        <f t="shared" si="1"/>
        <v>1.9999999999999978</v>
      </c>
      <c r="D65" s="72">
        <f t="shared" si="2"/>
        <v>14.000000000000007</v>
      </c>
      <c r="E65" s="72"/>
      <c r="F65" s="72"/>
    </row>
    <row r="66" spans="1:6" ht="15.75">
      <c r="A66" s="72">
        <f t="shared" si="3"/>
        <v>2.199999999999998</v>
      </c>
      <c r="B66" s="72">
        <f t="shared" si="0"/>
        <v>16.599999999999994</v>
      </c>
      <c r="C66" s="72">
        <f t="shared" si="1"/>
        <v>2.199999999999998</v>
      </c>
      <c r="D66" s="72">
        <f t="shared" si="2"/>
        <v>13.400000000000006</v>
      </c>
      <c r="E66" s="72"/>
      <c r="F66" s="72"/>
    </row>
    <row r="67" spans="1:6" ht="15.75">
      <c r="A67" s="72">
        <f t="shared" si="3"/>
        <v>2.399999999999998</v>
      </c>
      <c r="B67" s="72">
        <f t="shared" si="0"/>
        <v>17.199999999999996</v>
      </c>
      <c r="C67" s="72">
        <f t="shared" si="1"/>
        <v>2.399999999999998</v>
      </c>
      <c r="D67" s="72">
        <f t="shared" si="2"/>
        <v>12.800000000000006</v>
      </c>
      <c r="E67" s="72"/>
      <c r="F67" s="72"/>
    </row>
    <row r="68" spans="1:6" ht="15.75">
      <c r="A68" s="72">
        <f t="shared" si="3"/>
        <v>2.5999999999999983</v>
      </c>
      <c r="B68" s="72">
        <f t="shared" si="0"/>
        <v>17.799999999999997</v>
      </c>
      <c r="C68" s="72">
        <f t="shared" si="1"/>
        <v>2.5999999999999983</v>
      </c>
      <c r="D68" s="72">
        <f t="shared" si="2"/>
        <v>12.200000000000005</v>
      </c>
      <c r="E68" s="72"/>
      <c r="F68" s="72"/>
    </row>
    <row r="69" spans="1:6" ht="15.75">
      <c r="A69" s="72">
        <f t="shared" si="3"/>
        <v>2.7999999999999985</v>
      </c>
      <c r="B69" s="72">
        <f t="shared" si="0"/>
        <v>18.399999999999995</v>
      </c>
      <c r="C69" s="72">
        <f t="shared" si="1"/>
        <v>2.7999999999999985</v>
      </c>
      <c r="D69" s="72">
        <f t="shared" si="2"/>
        <v>11.600000000000005</v>
      </c>
      <c r="E69" s="72"/>
      <c r="F69" s="72"/>
    </row>
    <row r="70" spans="1:6" ht="15.75">
      <c r="A70" s="72">
        <f t="shared" si="3"/>
        <v>2.9999999999999987</v>
      </c>
      <c r="B70" s="72">
        <f aca="true" t="shared" si="4" ref="B70:B105">$I$9*A70+$I$10</f>
        <v>18.999999999999996</v>
      </c>
      <c r="C70" s="72">
        <f aca="true" t="shared" si="5" ref="C70:C105">A70</f>
        <v>2.9999999999999987</v>
      </c>
      <c r="D70" s="72">
        <f aca="true" t="shared" si="6" ref="D70:D105">$K$9*C70+$K$10</f>
        <v>11.000000000000004</v>
      </c>
      <c r="E70" s="72"/>
      <c r="F70" s="72"/>
    </row>
    <row r="71" spans="1:6" ht="15.75">
      <c r="A71" s="72">
        <f aca="true" t="shared" si="7" ref="A71:A76">A70+$B$1</f>
        <v>3.199999999999999</v>
      </c>
      <c r="B71" s="72">
        <f t="shared" si="4"/>
        <v>19.599999999999994</v>
      </c>
      <c r="C71" s="72">
        <f t="shared" si="5"/>
        <v>3.199999999999999</v>
      </c>
      <c r="D71" s="72">
        <f t="shared" si="6"/>
        <v>10.400000000000004</v>
      </c>
      <c r="E71" s="72"/>
      <c r="F71" s="72"/>
    </row>
    <row r="72" spans="1:6" ht="15.75">
      <c r="A72" s="72">
        <f t="shared" si="7"/>
        <v>3.399999999999999</v>
      </c>
      <c r="B72" s="72">
        <f t="shared" si="4"/>
        <v>20.199999999999996</v>
      </c>
      <c r="C72" s="72">
        <f t="shared" si="5"/>
        <v>3.399999999999999</v>
      </c>
      <c r="D72" s="72">
        <f t="shared" si="6"/>
        <v>9.800000000000002</v>
      </c>
      <c r="E72" s="72"/>
      <c r="F72" s="72"/>
    </row>
    <row r="73" spans="1:6" ht="15.75">
      <c r="A73" s="72">
        <f t="shared" si="7"/>
        <v>3.599999999999999</v>
      </c>
      <c r="B73" s="72">
        <f t="shared" si="4"/>
        <v>20.799999999999997</v>
      </c>
      <c r="C73" s="72">
        <f t="shared" si="5"/>
        <v>3.599999999999999</v>
      </c>
      <c r="D73" s="72">
        <f t="shared" si="6"/>
        <v>9.200000000000003</v>
      </c>
      <c r="E73" s="72"/>
      <c r="F73" s="72"/>
    </row>
    <row r="74" spans="1:6" ht="15.75">
      <c r="A74" s="72">
        <f t="shared" si="7"/>
        <v>3.7999999999999994</v>
      </c>
      <c r="B74" s="72">
        <f t="shared" si="4"/>
        <v>21.4</v>
      </c>
      <c r="C74" s="72">
        <f t="shared" si="5"/>
        <v>3.7999999999999994</v>
      </c>
      <c r="D74" s="72">
        <f t="shared" si="6"/>
        <v>8.600000000000001</v>
      </c>
      <c r="E74" s="73"/>
      <c r="F74" s="73"/>
    </row>
    <row r="75" spans="1:6" ht="15.75">
      <c r="A75" s="72">
        <f t="shared" si="7"/>
        <v>3.9999999999999996</v>
      </c>
      <c r="B75" s="72">
        <f t="shared" si="4"/>
        <v>22</v>
      </c>
      <c r="C75" s="72">
        <f t="shared" si="5"/>
        <v>3.9999999999999996</v>
      </c>
      <c r="D75" s="72">
        <f t="shared" si="6"/>
        <v>8.000000000000002</v>
      </c>
      <c r="E75" s="73"/>
      <c r="F75" s="73"/>
    </row>
    <row r="76" spans="1:6" ht="15.75">
      <c r="A76" s="72">
        <f t="shared" si="7"/>
        <v>4.199999999999999</v>
      </c>
      <c r="B76" s="72">
        <f t="shared" si="4"/>
        <v>22.599999999999998</v>
      </c>
      <c r="C76" s="72">
        <f t="shared" si="5"/>
        <v>4.199999999999999</v>
      </c>
      <c r="D76" s="72">
        <f t="shared" si="6"/>
        <v>7.400000000000002</v>
      </c>
      <c r="E76" s="73"/>
      <c r="F76" s="73"/>
    </row>
    <row r="77" spans="1:6" ht="15.75">
      <c r="A77" s="72">
        <f aca="true" t="shared" si="8" ref="A77:A105">A76+$B$1</f>
        <v>4.3999999999999995</v>
      </c>
      <c r="B77" s="72">
        <f t="shared" si="4"/>
        <v>23.2</v>
      </c>
      <c r="C77" s="72">
        <f t="shared" si="5"/>
        <v>4.3999999999999995</v>
      </c>
      <c r="D77" s="72">
        <f t="shared" si="6"/>
        <v>6.800000000000001</v>
      </c>
      <c r="E77" s="73"/>
      <c r="F77" s="73"/>
    </row>
    <row r="78" spans="1:6" ht="15.75">
      <c r="A78" s="72">
        <f t="shared" si="8"/>
        <v>4.6</v>
      </c>
      <c r="B78" s="72">
        <f t="shared" si="4"/>
        <v>23.799999999999997</v>
      </c>
      <c r="C78" s="72">
        <f t="shared" si="5"/>
        <v>4.6</v>
      </c>
      <c r="D78" s="72">
        <f t="shared" si="6"/>
        <v>6.200000000000001</v>
      </c>
      <c r="E78" s="73"/>
      <c r="F78" s="73"/>
    </row>
    <row r="79" spans="1:6" ht="15.75">
      <c r="A79" s="72">
        <f t="shared" si="8"/>
        <v>4.8</v>
      </c>
      <c r="B79" s="72">
        <f t="shared" si="4"/>
        <v>24.4</v>
      </c>
      <c r="C79" s="72">
        <f t="shared" si="5"/>
        <v>4.8</v>
      </c>
      <c r="D79" s="72">
        <f t="shared" si="6"/>
        <v>5.600000000000001</v>
      </c>
      <c r="E79" s="73"/>
      <c r="F79" s="73"/>
    </row>
    <row r="80" spans="1:6" ht="15.75">
      <c r="A80" s="72">
        <f t="shared" si="8"/>
        <v>5</v>
      </c>
      <c r="B80" s="72">
        <f t="shared" si="4"/>
        <v>25</v>
      </c>
      <c r="C80" s="72">
        <f t="shared" si="5"/>
        <v>5</v>
      </c>
      <c r="D80" s="72">
        <f t="shared" si="6"/>
        <v>5</v>
      </c>
      <c r="E80" s="73"/>
      <c r="F80" s="73"/>
    </row>
    <row r="81" spans="1:6" ht="15.75">
      <c r="A81" s="72">
        <f t="shared" si="8"/>
        <v>5.2</v>
      </c>
      <c r="B81" s="72">
        <f t="shared" si="4"/>
        <v>25.6</v>
      </c>
      <c r="C81" s="72">
        <f t="shared" si="5"/>
        <v>5.2</v>
      </c>
      <c r="D81" s="72">
        <f t="shared" si="6"/>
        <v>4.399999999999999</v>
      </c>
      <c r="E81" s="73"/>
      <c r="F81" s="73"/>
    </row>
    <row r="82" spans="1:6" ht="15.75">
      <c r="A82" s="72">
        <f t="shared" si="8"/>
        <v>5.4</v>
      </c>
      <c r="B82" s="72">
        <f t="shared" si="4"/>
        <v>26.200000000000003</v>
      </c>
      <c r="C82" s="72">
        <f t="shared" si="5"/>
        <v>5.4</v>
      </c>
      <c r="D82" s="72">
        <f t="shared" si="6"/>
        <v>3.799999999999997</v>
      </c>
      <c r="E82" s="73"/>
      <c r="F82" s="73"/>
    </row>
    <row r="83" spans="1:6" ht="15.75">
      <c r="A83" s="72">
        <f t="shared" si="8"/>
        <v>5.6000000000000005</v>
      </c>
      <c r="B83" s="72">
        <f t="shared" si="4"/>
        <v>26.8</v>
      </c>
      <c r="C83" s="72">
        <f t="shared" si="5"/>
        <v>5.6000000000000005</v>
      </c>
      <c r="D83" s="72">
        <f t="shared" si="6"/>
        <v>3.1999999999999993</v>
      </c>
      <c r="E83" s="73"/>
      <c r="F83" s="73"/>
    </row>
    <row r="84" spans="1:6" ht="15.75">
      <c r="A84" s="72">
        <f t="shared" si="8"/>
        <v>5.800000000000001</v>
      </c>
      <c r="B84" s="72">
        <f t="shared" si="4"/>
        <v>27.400000000000002</v>
      </c>
      <c r="C84" s="72">
        <f t="shared" si="5"/>
        <v>5.800000000000001</v>
      </c>
      <c r="D84" s="72">
        <f t="shared" si="6"/>
        <v>2.599999999999998</v>
      </c>
      <c r="E84" s="73"/>
      <c r="F84" s="73"/>
    </row>
    <row r="85" spans="1:6" ht="15.75">
      <c r="A85" s="72">
        <f t="shared" si="8"/>
        <v>6.000000000000001</v>
      </c>
      <c r="B85" s="72">
        <f t="shared" si="4"/>
        <v>28.000000000000004</v>
      </c>
      <c r="C85" s="72">
        <f t="shared" si="5"/>
        <v>6.000000000000001</v>
      </c>
      <c r="D85" s="72">
        <f t="shared" si="6"/>
        <v>1.9999999999999964</v>
      </c>
      <c r="E85" s="73"/>
      <c r="F85" s="73"/>
    </row>
    <row r="86" spans="1:6" ht="15.75">
      <c r="A86" s="72">
        <f t="shared" si="8"/>
        <v>6.200000000000001</v>
      </c>
      <c r="B86" s="72">
        <f t="shared" si="4"/>
        <v>28.6</v>
      </c>
      <c r="C86" s="72">
        <f t="shared" si="5"/>
        <v>6.200000000000001</v>
      </c>
      <c r="D86" s="72">
        <f t="shared" si="6"/>
        <v>1.3999999999999986</v>
      </c>
      <c r="E86" s="73"/>
      <c r="F86" s="73"/>
    </row>
    <row r="87" spans="1:6" ht="15.75">
      <c r="A87" s="72">
        <f t="shared" si="8"/>
        <v>6.400000000000001</v>
      </c>
      <c r="B87" s="72">
        <f t="shared" si="4"/>
        <v>29.200000000000003</v>
      </c>
      <c r="C87" s="72">
        <f t="shared" si="5"/>
        <v>6.400000000000001</v>
      </c>
      <c r="D87" s="72">
        <f t="shared" si="6"/>
        <v>0.7999999999999972</v>
      </c>
      <c r="E87" s="73"/>
      <c r="F87" s="73"/>
    </row>
    <row r="88" spans="1:6" ht="15.75">
      <c r="A88" s="72">
        <f t="shared" si="8"/>
        <v>6.600000000000001</v>
      </c>
      <c r="B88" s="72">
        <f t="shared" si="4"/>
        <v>29.800000000000004</v>
      </c>
      <c r="C88" s="72">
        <f t="shared" si="5"/>
        <v>6.600000000000001</v>
      </c>
      <c r="D88" s="72">
        <f t="shared" si="6"/>
        <v>0.19999999999999574</v>
      </c>
      <c r="E88" s="73"/>
      <c r="F88" s="73"/>
    </row>
    <row r="89" spans="1:6" ht="15.75">
      <c r="A89" s="72">
        <f t="shared" si="8"/>
        <v>6.800000000000002</v>
      </c>
      <c r="B89" s="72">
        <f t="shared" si="4"/>
        <v>30.400000000000006</v>
      </c>
      <c r="C89" s="72">
        <f t="shared" si="5"/>
        <v>6.800000000000002</v>
      </c>
      <c r="D89" s="72">
        <f t="shared" si="6"/>
        <v>-0.4000000000000057</v>
      </c>
      <c r="E89" s="73"/>
      <c r="F89" s="73"/>
    </row>
    <row r="90" spans="1:6" ht="15.75">
      <c r="A90" s="72">
        <f t="shared" si="8"/>
        <v>7.000000000000002</v>
      </c>
      <c r="B90" s="72">
        <f t="shared" si="4"/>
        <v>31.000000000000007</v>
      </c>
      <c r="C90" s="72">
        <f t="shared" si="5"/>
        <v>7.000000000000002</v>
      </c>
      <c r="D90" s="72">
        <f t="shared" si="6"/>
        <v>-1.000000000000007</v>
      </c>
      <c r="E90" s="73"/>
      <c r="F90" s="73"/>
    </row>
    <row r="91" spans="1:6" ht="15.75">
      <c r="A91" s="72">
        <f t="shared" si="8"/>
        <v>7.200000000000002</v>
      </c>
      <c r="B91" s="72">
        <f t="shared" si="4"/>
        <v>31.600000000000005</v>
      </c>
      <c r="C91" s="72">
        <f t="shared" si="5"/>
        <v>7.200000000000002</v>
      </c>
      <c r="D91" s="72">
        <f t="shared" si="6"/>
        <v>-1.600000000000005</v>
      </c>
      <c r="E91" s="73"/>
      <c r="F91" s="73"/>
    </row>
    <row r="92" spans="1:6" ht="15.75">
      <c r="A92" s="72">
        <f t="shared" si="8"/>
        <v>7.400000000000002</v>
      </c>
      <c r="B92" s="72">
        <f t="shared" si="4"/>
        <v>32.2</v>
      </c>
      <c r="C92" s="72">
        <f t="shared" si="5"/>
        <v>7.400000000000002</v>
      </c>
      <c r="D92" s="72">
        <f t="shared" si="6"/>
        <v>-2.2000000000000064</v>
      </c>
      <c r="E92" s="73"/>
      <c r="F92" s="73"/>
    </row>
    <row r="93" spans="1:6" ht="15.75">
      <c r="A93" s="72">
        <f t="shared" si="8"/>
        <v>7.600000000000002</v>
      </c>
      <c r="B93" s="72">
        <f t="shared" si="4"/>
        <v>32.80000000000001</v>
      </c>
      <c r="C93" s="72">
        <f t="shared" si="5"/>
        <v>7.600000000000002</v>
      </c>
      <c r="D93" s="72">
        <f t="shared" si="6"/>
        <v>-2.800000000000008</v>
      </c>
      <c r="E93" s="73"/>
      <c r="F93" s="73"/>
    </row>
    <row r="94" spans="1:6" ht="15.75">
      <c r="A94" s="72">
        <f t="shared" si="8"/>
        <v>7.8000000000000025</v>
      </c>
      <c r="B94" s="72">
        <f t="shared" si="4"/>
        <v>33.400000000000006</v>
      </c>
      <c r="C94" s="72">
        <f t="shared" si="5"/>
        <v>7.8000000000000025</v>
      </c>
      <c r="D94" s="72">
        <f t="shared" si="6"/>
        <v>-3.4000000000000057</v>
      </c>
      <c r="E94" s="73"/>
      <c r="F94" s="73"/>
    </row>
    <row r="95" spans="1:6" ht="15.75">
      <c r="A95" s="72">
        <f t="shared" si="8"/>
        <v>8.000000000000002</v>
      </c>
      <c r="B95" s="72">
        <f t="shared" si="4"/>
        <v>34.00000000000001</v>
      </c>
      <c r="C95" s="72">
        <f t="shared" si="5"/>
        <v>8.000000000000002</v>
      </c>
      <c r="D95" s="72">
        <f t="shared" si="6"/>
        <v>-4.000000000000007</v>
      </c>
      <c r="E95" s="73"/>
      <c r="F95" s="73"/>
    </row>
    <row r="96" spans="1:6" ht="15.75">
      <c r="A96" s="72">
        <f t="shared" si="8"/>
        <v>8.200000000000001</v>
      </c>
      <c r="B96" s="72">
        <f t="shared" si="4"/>
        <v>34.6</v>
      </c>
      <c r="C96" s="72">
        <f t="shared" si="5"/>
        <v>8.200000000000001</v>
      </c>
      <c r="D96" s="72">
        <f t="shared" si="6"/>
        <v>-4.600000000000001</v>
      </c>
      <c r="E96" s="73"/>
      <c r="F96" s="73"/>
    </row>
    <row r="97" spans="1:6" ht="15.75">
      <c r="A97" s="72">
        <f t="shared" si="8"/>
        <v>8.4</v>
      </c>
      <c r="B97" s="72">
        <f t="shared" si="4"/>
        <v>35.2</v>
      </c>
      <c r="C97" s="72">
        <f t="shared" si="5"/>
        <v>8.4</v>
      </c>
      <c r="D97" s="72">
        <f t="shared" si="6"/>
        <v>-5.200000000000003</v>
      </c>
      <c r="E97" s="73"/>
      <c r="F97" s="73"/>
    </row>
    <row r="98" spans="1:6" ht="15.75">
      <c r="A98" s="72">
        <f t="shared" si="8"/>
        <v>8.6</v>
      </c>
      <c r="B98" s="72">
        <f t="shared" si="4"/>
        <v>35.8</v>
      </c>
      <c r="C98" s="72">
        <f t="shared" si="5"/>
        <v>8.6</v>
      </c>
      <c r="D98" s="72">
        <f t="shared" si="6"/>
        <v>-5.799999999999997</v>
      </c>
      <c r="E98" s="73"/>
      <c r="F98" s="73"/>
    </row>
    <row r="99" spans="1:6" ht="15.75">
      <c r="A99" s="72">
        <f t="shared" si="8"/>
        <v>8.799999999999999</v>
      </c>
      <c r="B99" s="72">
        <f t="shared" si="4"/>
        <v>36.4</v>
      </c>
      <c r="C99" s="72">
        <f t="shared" si="5"/>
        <v>8.799999999999999</v>
      </c>
      <c r="D99" s="72">
        <f t="shared" si="6"/>
        <v>-6.399999999999999</v>
      </c>
      <c r="E99" s="73"/>
      <c r="F99" s="73"/>
    </row>
    <row r="100" spans="1:6" ht="15.75">
      <c r="A100" s="72">
        <f t="shared" si="8"/>
        <v>8.999999999999998</v>
      </c>
      <c r="B100" s="72">
        <f t="shared" si="4"/>
        <v>36.99999999999999</v>
      </c>
      <c r="C100" s="72">
        <f t="shared" si="5"/>
        <v>8.999999999999998</v>
      </c>
      <c r="D100" s="72">
        <f t="shared" si="6"/>
        <v>-6.999999999999993</v>
      </c>
      <c r="E100" s="73"/>
      <c r="F100" s="73"/>
    </row>
    <row r="101" spans="1:6" ht="15.75">
      <c r="A101" s="72">
        <f t="shared" si="8"/>
        <v>9.199999999999998</v>
      </c>
      <c r="B101" s="72">
        <f t="shared" si="4"/>
        <v>37.599999999999994</v>
      </c>
      <c r="C101" s="72">
        <f t="shared" si="5"/>
        <v>9.199999999999998</v>
      </c>
      <c r="D101" s="72">
        <f t="shared" si="6"/>
        <v>-7.599999999999994</v>
      </c>
      <c r="E101" s="73"/>
      <c r="F101" s="73"/>
    </row>
    <row r="102" spans="1:6" ht="15.75">
      <c r="A102" s="72">
        <f t="shared" si="8"/>
        <v>9.399999999999997</v>
      </c>
      <c r="B102" s="72">
        <f t="shared" si="4"/>
        <v>38.19999999999999</v>
      </c>
      <c r="C102" s="72">
        <f t="shared" si="5"/>
        <v>9.399999999999997</v>
      </c>
      <c r="D102" s="72">
        <f t="shared" si="6"/>
        <v>-8.199999999999989</v>
      </c>
      <c r="E102" s="73"/>
      <c r="F102" s="73"/>
    </row>
    <row r="103" spans="1:6" ht="15.75">
      <c r="A103" s="72">
        <f t="shared" si="8"/>
        <v>9.599999999999996</v>
      </c>
      <c r="B103" s="72">
        <f t="shared" si="4"/>
        <v>38.79999999999999</v>
      </c>
      <c r="C103" s="72">
        <f t="shared" si="5"/>
        <v>9.599999999999996</v>
      </c>
      <c r="D103" s="72">
        <f t="shared" si="6"/>
        <v>-8.79999999999999</v>
      </c>
      <c r="E103" s="73"/>
      <c r="F103" s="73"/>
    </row>
    <row r="104" spans="1:6" ht="15.75">
      <c r="A104" s="72">
        <f t="shared" si="8"/>
        <v>9.799999999999995</v>
      </c>
      <c r="B104" s="72">
        <f t="shared" si="4"/>
        <v>39.399999999999984</v>
      </c>
      <c r="C104" s="72">
        <f t="shared" si="5"/>
        <v>9.799999999999995</v>
      </c>
      <c r="D104" s="72">
        <f t="shared" si="6"/>
        <v>-9.399999999999984</v>
      </c>
      <c r="E104" s="73"/>
      <c r="F104" s="73"/>
    </row>
    <row r="105" spans="1:6" ht="15.75">
      <c r="A105" s="72">
        <f t="shared" si="8"/>
        <v>9.999999999999995</v>
      </c>
      <c r="B105" s="72">
        <f t="shared" si="4"/>
        <v>39.999999999999986</v>
      </c>
      <c r="C105" s="72">
        <f t="shared" si="5"/>
        <v>9.999999999999995</v>
      </c>
      <c r="D105" s="72">
        <f t="shared" si="6"/>
        <v>-9.999999999999986</v>
      </c>
      <c r="E105" s="73"/>
      <c r="F105" s="73"/>
    </row>
    <row r="106" spans="1:5" ht="15.75">
      <c r="A106" s="71"/>
      <c r="B106" s="68"/>
      <c r="C106" s="68"/>
      <c r="D106" s="68"/>
      <c r="E106" s="68"/>
    </row>
    <row r="107" ht="15.75">
      <c r="A107" s="67"/>
    </row>
    <row r="108" ht="15.75">
      <c r="A108" s="67"/>
    </row>
    <row r="109" ht="15.75">
      <c r="A109" s="67"/>
    </row>
    <row r="110" ht="15.75">
      <c r="A110" s="67"/>
    </row>
    <row r="111" ht="15.75">
      <c r="A111" s="67"/>
    </row>
    <row r="112" ht="15.75">
      <c r="A112" s="67"/>
    </row>
    <row r="113" ht="15.75">
      <c r="A113" s="67"/>
    </row>
    <row r="114" ht="15.75">
      <c r="A114" s="67"/>
    </row>
    <row r="115" ht="15.75">
      <c r="A115" s="67"/>
    </row>
    <row r="116" ht="15.75">
      <c r="A116" s="67"/>
    </row>
    <row r="117" ht="15.75">
      <c r="A117" s="67"/>
    </row>
    <row r="118" ht="15.75">
      <c r="A118" s="67"/>
    </row>
    <row r="119" ht="15.75">
      <c r="A119" s="67"/>
    </row>
    <row r="120" ht="15.75">
      <c r="A120" s="67"/>
    </row>
    <row r="121" ht="15.75">
      <c r="A121" s="67"/>
    </row>
    <row r="122" ht="15.75">
      <c r="A122" s="67"/>
    </row>
    <row r="123" ht="15.75">
      <c r="A123" s="67"/>
    </row>
    <row r="124" ht="15.75">
      <c r="A124" s="67"/>
    </row>
    <row r="125" ht="15.75">
      <c r="A125" s="67"/>
    </row>
    <row r="126" ht="15.75">
      <c r="A126" s="67"/>
    </row>
    <row r="127" ht="15.75">
      <c r="A127" s="67"/>
    </row>
    <row r="128" ht="15.75">
      <c r="A128" s="67"/>
    </row>
    <row r="129" ht="15.75">
      <c r="A129" s="67"/>
    </row>
    <row r="130" ht="15.75">
      <c r="A130" s="67"/>
    </row>
    <row r="131" ht="15.75">
      <c r="A131" s="67"/>
    </row>
    <row r="132" ht="15.75">
      <c r="A132" s="67"/>
    </row>
    <row r="133" ht="15.75">
      <c r="A133" s="67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407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7"/>
  <sheetViews>
    <sheetView zoomScale="146" zoomScaleNormal="146" zoomScalePageLayoutView="0" workbookViewId="0" topLeftCell="A1">
      <selection activeCell="K15" sqref="K15"/>
    </sheetView>
  </sheetViews>
  <sheetFormatPr defaultColWidth="9.00390625" defaultRowHeight="12.75"/>
  <cols>
    <col min="1" max="2" width="9.25390625" style="2" bestFit="1" customWidth="1"/>
    <col min="3" max="3" width="9.875" style="2" bestFit="1" customWidth="1"/>
    <col min="4" max="4" width="10.875" style="2" customWidth="1"/>
    <col min="5" max="5" width="9.25390625" style="2" bestFit="1" customWidth="1"/>
    <col min="6" max="7" width="9.125" style="2" customWidth="1"/>
    <col min="8" max="8" width="9.25390625" style="2" bestFit="1" customWidth="1"/>
    <col min="9" max="10" width="9.75390625" style="2" bestFit="1" customWidth="1"/>
    <col min="11" max="16384" width="9.125" style="2" customWidth="1"/>
  </cols>
  <sheetData>
    <row r="1" spans="1:18" ht="14.25">
      <c r="A1" s="36"/>
      <c r="B1" s="36"/>
      <c r="C1" s="36"/>
      <c r="D1" s="37"/>
      <c r="E1" s="36"/>
      <c r="F1" s="1"/>
      <c r="G1" s="1"/>
      <c r="H1" s="1" t="s">
        <v>5</v>
      </c>
      <c r="I1" s="1"/>
      <c r="J1" s="1"/>
      <c r="K1" s="36"/>
      <c r="L1" s="36"/>
      <c r="M1" s="36"/>
      <c r="N1" s="36"/>
      <c r="O1" s="36"/>
      <c r="P1" s="36"/>
      <c r="Q1" s="36"/>
      <c r="R1" s="36"/>
    </row>
    <row r="2" spans="1:18" ht="15" thickBot="1">
      <c r="A2" s="36"/>
      <c r="B2" s="36"/>
      <c r="C2" s="36"/>
      <c r="D2" s="37"/>
      <c r="E2" s="36"/>
      <c r="F2" s="3"/>
      <c r="G2" s="3"/>
      <c r="H2" s="3" t="s">
        <v>6</v>
      </c>
      <c r="I2" s="3"/>
      <c r="J2" s="3"/>
      <c r="K2" s="36"/>
      <c r="L2" s="36"/>
      <c r="M2" s="36"/>
      <c r="N2" s="36"/>
      <c r="O2" s="36"/>
      <c r="P2" s="36"/>
      <c r="Q2" s="36"/>
      <c r="R2" s="36"/>
    </row>
    <row r="3" spans="1:18" ht="14.25">
      <c r="A3" s="36"/>
      <c r="B3" s="36"/>
      <c r="C3" s="36"/>
      <c r="D3" s="36"/>
      <c r="E3" s="36"/>
      <c r="F3" s="4"/>
      <c r="G3" s="4"/>
      <c r="H3" s="4"/>
      <c r="I3" s="4"/>
      <c r="J3" s="4"/>
      <c r="K3" s="36"/>
      <c r="L3" s="36"/>
      <c r="M3" s="36"/>
      <c r="N3" s="36"/>
      <c r="O3" s="36"/>
      <c r="P3" s="36"/>
      <c r="Q3" s="36"/>
      <c r="R3" s="36"/>
    </row>
    <row r="4" spans="1:18" ht="14.25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5"/>
      <c r="G4" s="5"/>
      <c r="H4" s="5"/>
      <c r="I4" s="5"/>
      <c r="J4" s="5"/>
      <c r="K4" s="36"/>
      <c r="L4" s="36"/>
      <c r="M4" s="36"/>
      <c r="N4" s="36"/>
      <c r="O4" s="36"/>
      <c r="P4" s="36"/>
      <c r="Q4" s="36"/>
      <c r="R4" s="36"/>
    </row>
    <row r="5" spans="1:18" ht="14.25">
      <c r="A5" s="36">
        <v>-50</v>
      </c>
      <c r="B5" s="36">
        <f>IF($H$10=0,$H11/$H$9,H14)</f>
        <v>0</v>
      </c>
      <c r="C5" s="36">
        <f>IF($H$10=0,$H$14,($H$11-$H$9*B5)/$H$10)</f>
        <v>7.615384615384615</v>
      </c>
      <c r="D5" s="36">
        <f>IF($J$10=0,$J$11/$J$9,H14)</f>
        <v>0</v>
      </c>
      <c r="E5" s="36">
        <f>IF($J$10=0,H14,(J11-J9*D5)/$J$10)</f>
        <v>-4.5</v>
      </c>
      <c r="F5" s="5"/>
      <c r="G5" s="5"/>
      <c r="H5" s="5"/>
      <c r="I5" s="5"/>
      <c r="J5" s="5"/>
      <c r="K5" s="36"/>
      <c r="L5" s="36"/>
      <c r="M5" s="36"/>
      <c r="N5" s="36"/>
      <c r="O5" s="36"/>
      <c r="P5" s="36"/>
      <c r="Q5" s="36"/>
      <c r="R5" s="36"/>
    </row>
    <row r="6" spans="1:18" ht="14.25">
      <c r="A6" s="36">
        <v>-49</v>
      </c>
      <c r="B6" s="36">
        <f>IF($H$10=0,$H$11/$H$9,B5+$J$24)</f>
        <v>0.15</v>
      </c>
      <c r="C6" s="36">
        <f>IF($H$10=0,C5+$J$24,($H$11-$H$9*B6)/$H$10)</f>
        <v>7.546153846153846</v>
      </c>
      <c r="D6" s="36">
        <f>IF($J$10=0,$J$11/$J$9,D5+$J$24)</f>
        <v>0.15</v>
      </c>
      <c r="E6" s="36">
        <f>IF($J$10=0,E5+$J$24,($J$11-$J$9*D6)/$J$10)</f>
        <v>-4.3875</v>
      </c>
      <c r="F6" s="5"/>
      <c r="G6" s="5"/>
      <c r="H6" s="5"/>
      <c r="I6" s="5"/>
      <c r="J6" s="5"/>
      <c r="K6" s="36"/>
      <c r="L6" s="36"/>
      <c r="M6" s="36"/>
      <c r="N6" s="36"/>
      <c r="O6" s="36"/>
      <c r="P6" s="36"/>
      <c r="Q6" s="36"/>
      <c r="R6" s="36"/>
    </row>
    <row r="7" spans="1:18" ht="15" thickBot="1">
      <c r="A7" s="36">
        <v>-48</v>
      </c>
      <c r="B7" s="36">
        <f aca="true" t="shared" si="0" ref="B7:B70">IF($H$10=0,$H$11/$H$9,B6+$J$24)</f>
        <v>0.3</v>
      </c>
      <c r="C7" s="36">
        <f aca="true" t="shared" si="1" ref="C7:C70">IF($H$10=0,C6+$J$24,($H$11-$H$9*B7)/$H$10)</f>
        <v>7.476923076923077</v>
      </c>
      <c r="D7" s="36">
        <f aca="true" t="shared" si="2" ref="D7:D70">IF($J$10=0,$J$11/$J$9,D6+$J$24)</f>
        <v>0.3</v>
      </c>
      <c r="E7" s="36">
        <f aca="true" t="shared" si="3" ref="E7:E70">IF($J$10=0,E6+$J$24,($J$11-$J$9*D7)/$J$10)</f>
        <v>-4.275</v>
      </c>
      <c r="F7" s="6"/>
      <c r="G7" s="6"/>
      <c r="H7" s="6"/>
      <c r="I7" s="6"/>
      <c r="J7" s="6"/>
      <c r="K7" s="36"/>
      <c r="L7" s="36"/>
      <c r="M7" s="36"/>
      <c r="N7" s="36"/>
      <c r="O7" s="36"/>
      <c r="P7" s="36"/>
      <c r="Q7" s="36"/>
      <c r="R7" s="36"/>
    </row>
    <row r="8" spans="1:18" ht="15" thickBot="1">
      <c r="A8" s="36">
        <v>-47</v>
      </c>
      <c r="B8" s="36">
        <f t="shared" si="0"/>
        <v>0.44999999999999996</v>
      </c>
      <c r="C8" s="36">
        <f t="shared" si="1"/>
        <v>7.407692307692307</v>
      </c>
      <c r="D8" s="36">
        <f t="shared" si="2"/>
        <v>0.44999999999999996</v>
      </c>
      <c r="E8" s="36">
        <f t="shared" si="3"/>
        <v>-4.1625</v>
      </c>
      <c r="F8" s="30"/>
      <c r="G8" s="8"/>
      <c r="H8" s="7" t="s">
        <v>7</v>
      </c>
      <c r="I8" s="8"/>
      <c r="J8" s="48"/>
      <c r="K8" s="36"/>
      <c r="L8" s="36"/>
      <c r="M8" s="36"/>
      <c r="N8" s="36"/>
      <c r="O8" s="36"/>
      <c r="P8" s="36"/>
      <c r="Q8" s="36"/>
      <c r="R8" s="36"/>
    </row>
    <row r="9" spans="1:18" ht="18">
      <c r="A9" s="36">
        <v>-46</v>
      </c>
      <c r="B9" s="36">
        <f t="shared" si="0"/>
        <v>0.6</v>
      </c>
      <c r="C9" s="36">
        <f t="shared" si="1"/>
        <v>7.338461538461539</v>
      </c>
      <c r="D9" s="36">
        <f t="shared" si="2"/>
        <v>0.6</v>
      </c>
      <c r="E9" s="36">
        <f t="shared" si="3"/>
        <v>-4.05</v>
      </c>
      <c r="F9" s="31"/>
      <c r="G9" s="11" t="s">
        <v>12</v>
      </c>
      <c r="H9" s="15">
        <v>6</v>
      </c>
      <c r="I9" s="13" t="s">
        <v>15</v>
      </c>
      <c r="J9" s="49">
        <v>-3</v>
      </c>
      <c r="K9" s="36"/>
      <c r="L9" s="36"/>
      <c r="M9" s="36"/>
      <c r="N9" s="36"/>
      <c r="O9" s="36"/>
      <c r="P9" s="36"/>
      <c r="Q9" s="36"/>
      <c r="R9" s="36"/>
    </row>
    <row r="10" spans="1:18" ht="18.75">
      <c r="A10" s="36">
        <v>-45</v>
      </c>
      <c r="B10" s="36">
        <f t="shared" si="0"/>
        <v>0.75</v>
      </c>
      <c r="C10" s="36">
        <f t="shared" si="1"/>
        <v>7.269230769230769</v>
      </c>
      <c r="D10" s="36">
        <f t="shared" si="2"/>
        <v>0.75</v>
      </c>
      <c r="E10" s="36">
        <f t="shared" si="3"/>
        <v>-3.9375</v>
      </c>
      <c r="F10" s="32"/>
      <c r="G10" s="12" t="s">
        <v>13</v>
      </c>
      <c r="H10" s="16">
        <v>13</v>
      </c>
      <c r="I10" s="14" t="s">
        <v>16</v>
      </c>
      <c r="J10" s="50">
        <v>4</v>
      </c>
      <c r="K10" s="36"/>
      <c r="L10" s="36"/>
      <c r="M10" s="36"/>
      <c r="N10" s="36"/>
      <c r="O10" s="36"/>
      <c r="P10" s="36"/>
      <c r="Q10" s="36"/>
      <c r="R10" s="36"/>
    </row>
    <row r="11" spans="1:18" ht="19.5" thickBot="1">
      <c r="A11" s="36">
        <v>-44</v>
      </c>
      <c r="B11" s="36">
        <f t="shared" si="0"/>
        <v>0.9</v>
      </c>
      <c r="C11" s="36">
        <f t="shared" si="1"/>
        <v>7.199999999999999</v>
      </c>
      <c r="D11" s="36">
        <f t="shared" si="2"/>
        <v>0.9</v>
      </c>
      <c r="E11" s="36">
        <f t="shared" si="3"/>
        <v>-3.825</v>
      </c>
      <c r="F11" s="32"/>
      <c r="G11" s="12" t="s">
        <v>14</v>
      </c>
      <c r="H11" s="17">
        <v>99</v>
      </c>
      <c r="I11" s="14" t="s">
        <v>17</v>
      </c>
      <c r="J11" s="51">
        <v>-18</v>
      </c>
      <c r="K11" s="36"/>
      <c r="L11" s="36"/>
      <c r="M11" s="36"/>
      <c r="N11" s="36"/>
      <c r="O11" s="36"/>
      <c r="P11" s="36"/>
      <c r="Q11" s="36"/>
      <c r="R11" s="36"/>
    </row>
    <row r="12" spans="1:18" ht="14.25">
      <c r="A12" s="36">
        <v>-43</v>
      </c>
      <c r="B12" s="36">
        <f t="shared" si="0"/>
        <v>1.05</v>
      </c>
      <c r="C12" s="36">
        <f t="shared" si="1"/>
        <v>7.130769230769231</v>
      </c>
      <c r="D12" s="36">
        <f t="shared" si="2"/>
        <v>1.05</v>
      </c>
      <c r="E12" s="36">
        <f t="shared" si="3"/>
        <v>-3.7125</v>
      </c>
      <c r="F12" s="9"/>
      <c r="G12" s="9"/>
      <c r="H12" s="9" t="s">
        <v>9</v>
      </c>
      <c r="I12" s="9"/>
      <c r="J12" s="9"/>
      <c r="K12" s="36"/>
      <c r="L12" s="36"/>
      <c r="M12" s="36"/>
      <c r="N12" s="36"/>
      <c r="O12" s="36"/>
      <c r="P12" s="36"/>
      <c r="Q12" s="36"/>
      <c r="R12" s="36"/>
    </row>
    <row r="13" spans="1:18" ht="15" thickBot="1">
      <c r="A13" s="36">
        <v>-42</v>
      </c>
      <c r="B13" s="36">
        <f t="shared" si="0"/>
        <v>1.2</v>
      </c>
      <c r="C13" s="36">
        <f t="shared" si="1"/>
        <v>7.061538461538461</v>
      </c>
      <c r="D13" s="36">
        <f t="shared" si="2"/>
        <v>1.2</v>
      </c>
      <c r="E13" s="36">
        <f t="shared" si="3"/>
        <v>-3.6</v>
      </c>
      <c r="F13" s="10"/>
      <c r="G13" s="10"/>
      <c r="H13" s="10" t="s">
        <v>8</v>
      </c>
      <c r="I13" s="10"/>
      <c r="J13" s="10"/>
      <c r="K13" s="36"/>
      <c r="L13" s="36"/>
      <c r="M13" s="36"/>
      <c r="N13" s="36"/>
      <c r="O13" s="36"/>
      <c r="P13" s="36"/>
      <c r="Q13" s="36"/>
      <c r="R13" s="36"/>
    </row>
    <row r="14" spans="1:18" ht="18" thickBot="1">
      <c r="A14" s="36">
        <v>-41</v>
      </c>
      <c r="B14" s="36">
        <f t="shared" si="0"/>
        <v>1.3499999999999999</v>
      </c>
      <c r="C14" s="36">
        <f t="shared" si="1"/>
        <v>6.992307692307692</v>
      </c>
      <c r="D14" s="36">
        <f t="shared" si="2"/>
        <v>1.3499999999999999</v>
      </c>
      <c r="E14" s="36">
        <f t="shared" si="3"/>
        <v>-3.4875</v>
      </c>
      <c r="F14" s="33"/>
      <c r="G14" s="18" t="s">
        <v>10</v>
      </c>
      <c r="H14" s="19">
        <v>0</v>
      </c>
      <c r="I14" s="18" t="s">
        <v>11</v>
      </c>
      <c r="J14" s="52">
        <v>15</v>
      </c>
      <c r="K14" s="36"/>
      <c r="L14" s="36"/>
      <c r="M14" s="36"/>
      <c r="N14" s="36"/>
      <c r="O14" s="36"/>
      <c r="P14" s="36"/>
      <c r="Q14" s="36"/>
      <c r="R14" s="36"/>
    </row>
    <row r="15" spans="1:18" ht="14.25">
      <c r="A15" s="36">
        <v>-40</v>
      </c>
      <c r="B15" s="36">
        <f t="shared" si="0"/>
        <v>1.4999999999999998</v>
      </c>
      <c r="C15" s="36">
        <f t="shared" si="1"/>
        <v>6.923076923076923</v>
      </c>
      <c r="D15" s="36">
        <f t="shared" si="2"/>
        <v>1.4999999999999998</v>
      </c>
      <c r="E15" s="36">
        <f t="shared" si="3"/>
        <v>-3.375</v>
      </c>
      <c r="F15" s="38"/>
      <c r="G15" s="39"/>
      <c r="H15" s="39" t="s">
        <v>18</v>
      </c>
      <c r="I15" s="39"/>
      <c r="J15" s="39"/>
      <c r="K15" s="36"/>
      <c r="L15" s="36"/>
      <c r="M15" s="36"/>
      <c r="N15" s="36"/>
      <c r="O15" s="36"/>
      <c r="P15" s="36"/>
      <c r="Q15" s="36"/>
      <c r="R15" s="36"/>
    </row>
    <row r="16" spans="1:18" ht="14.25">
      <c r="A16" s="36">
        <v>-39</v>
      </c>
      <c r="B16" s="36">
        <f t="shared" si="0"/>
        <v>1.6499999999999997</v>
      </c>
      <c r="C16" s="36">
        <f t="shared" si="1"/>
        <v>6.8538461538461535</v>
      </c>
      <c r="D16" s="36">
        <f t="shared" si="2"/>
        <v>1.6499999999999997</v>
      </c>
      <c r="E16" s="36">
        <f t="shared" si="3"/>
        <v>-3.2625</v>
      </c>
      <c r="F16" s="40"/>
      <c r="G16" s="41"/>
      <c r="H16" s="41" t="s">
        <v>19</v>
      </c>
      <c r="I16" s="41"/>
      <c r="J16" s="41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6">
        <v>-38</v>
      </c>
      <c r="B17" s="36">
        <f t="shared" si="0"/>
        <v>1.7999999999999996</v>
      </c>
      <c r="C17" s="36">
        <f t="shared" si="1"/>
        <v>6.7846153846153845</v>
      </c>
      <c r="D17" s="36">
        <f t="shared" si="2"/>
        <v>1.7999999999999996</v>
      </c>
      <c r="E17" s="36">
        <f t="shared" si="3"/>
        <v>-3.1500000000000004</v>
      </c>
      <c r="F17" s="40"/>
      <c r="G17" s="41"/>
      <c r="H17" s="42" t="s">
        <v>20</v>
      </c>
      <c r="I17" s="43">
        <f>H22/H21</f>
        <v>10</v>
      </c>
      <c r="J17" s="41"/>
      <c r="K17" s="36"/>
      <c r="L17" s="36"/>
      <c r="M17" s="36"/>
      <c r="N17" s="36"/>
      <c r="O17" s="36"/>
      <c r="P17" s="36"/>
      <c r="Q17" s="36"/>
      <c r="R17" s="36"/>
    </row>
    <row r="18" spans="1:18" ht="19.5" thickBot="1">
      <c r="A18" s="36">
        <v>-37</v>
      </c>
      <c r="B18" s="36">
        <f t="shared" si="0"/>
        <v>1.9499999999999995</v>
      </c>
      <c r="C18" s="36">
        <f t="shared" si="1"/>
        <v>6.7153846153846155</v>
      </c>
      <c r="D18" s="36">
        <f t="shared" si="2"/>
        <v>1.9499999999999995</v>
      </c>
      <c r="E18" s="36">
        <f t="shared" si="3"/>
        <v>-3.0375000000000005</v>
      </c>
      <c r="F18" s="44"/>
      <c r="G18" s="45"/>
      <c r="H18" s="46" t="s">
        <v>21</v>
      </c>
      <c r="I18" s="47">
        <f>H23/H21</f>
        <v>3</v>
      </c>
      <c r="J18" s="45"/>
      <c r="K18" s="36"/>
      <c r="L18" s="36"/>
      <c r="M18" s="36"/>
      <c r="N18" s="36"/>
      <c r="O18" s="36"/>
      <c r="P18" s="36"/>
      <c r="Q18" s="36"/>
      <c r="R18" s="36"/>
    </row>
    <row r="19" spans="1:18" ht="14.25">
      <c r="A19" s="36">
        <v>-36</v>
      </c>
      <c r="B19" s="36">
        <f t="shared" si="0"/>
        <v>2.0999999999999996</v>
      </c>
      <c r="C19" s="36">
        <f t="shared" si="1"/>
        <v>6.6461538461538465</v>
      </c>
      <c r="D19" s="36">
        <f t="shared" si="2"/>
        <v>2.0999999999999996</v>
      </c>
      <c r="E19" s="36">
        <f t="shared" si="3"/>
        <v>-2.9250000000000003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4.25">
      <c r="A20" s="36">
        <v>-35</v>
      </c>
      <c r="B20" s="36">
        <f t="shared" si="0"/>
        <v>2.2499999999999996</v>
      </c>
      <c r="C20" s="36">
        <f t="shared" si="1"/>
        <v>6.576923076923077</v>
      </c>
      <c r="D20" s="36">
        <f t="shared" si="2"/>
        <v>2.2499999999999996</v>
      </c>
      <c r="E20" s="36">
        <f t="shared" si="3"/>
        <v>-2.8125000000000004</v>
      </c>
      <c r="F20" s="36"/>
      <c r="G20" s="36"/>
      <c r="H20" s="36" t="s">
        <v>22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4.25">
      <c r="A21" s="36">
        <v>-34</v>
      </c>
      <c r="B21" s="36">
        <f t="shared" si="0"/>
        <v>2.3999999999999995</v>
      </c>
      <c r="C21" s="36">
        <f t="shared" si="1"/>
        <v>6.5076923076923086</v>
      </c>
      <c r="D21" s="36">
        <f t="shared" si="2"/>
        <v>2.3999999999999995</v>
      </c>
      <c r="E21" s="36">
        <f t="shared" si="3"/>
        <v>-2.7</v>
      </c>
      <c r="F21" s="36"/>
      <c r="G21" s="74" t="s">
        <v>23</v>
      </c>
      <c r="H21" s="37">
        <f>H9*J10-H10*J9</f>
        <v>63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4.25">
      <c r="A22" s="36">
        <v>-33</v>
      </c>
      <c r="B22" s="36">
        <f t="shared" si="0"/>
        <v>2.5499999999999994</v>
      </c>
      <c r="C22" s="36">
        <f t="shared" si="1"/>
        <v>6.438461538461539</v>
      </c>
      <c r="D22" s="36">
        <f t="shared" si="2"/>
        <v>2.5499999999999994</v>
      </c>
      <c r="E22" s="36">
        <f t="shared" si="3"/>
        <v>-2.5875000000000004</v>
      </c>
      <c r="F22" s="36"/>
      <c r="G22" s="74" t="s">
        <v>24</v>
      </c>
      <c r="H22" s="37">
        <f>H11*J10-H10*J11</f>
        <v>630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4.25">
      <c r="A23" s="36">
        <v>-32</v>
      </c>
      <c r="B23" s="36">
        <f t="shared" si="0"/>
        <v>2.6999999999999993</v>
      </c>
      <c r="C23" s="36">
        <f t="shared" si="1"/>
        <v>6.36923076923077</v>
      </c>
      <c r="D23" s="36">
        <f t="shared" si="2"/>
        <v>2.6999999999999993</v>
      </c>
      <c r="E23" s="36">
        <f t="shared" si="3"/>
        <v>-2.4750000000000005</v>
      </c>
      <c r="F23" s="36"/>
      <c r="G23" s="74" t="s">
        <v>25</v>
      </c>
      <c r="H23" s="37">
        <f>H9*J11-H11*J9</f>
        <v>189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4.25">
      <c r="A24" s="36">
        <v>-31</v>
      </c>
      <c r="B24" s="36">
        <f t="shared" si="0"/>
        <v>2.849999999999999</v>
      </c>
      <c r="C24" s="36">
        <f t="shared" si="1"/>
        <v>6.300000000000001</v>
      </c>
      <c r="D24" s="36">
        <f t="shared" si="2"/>
        <v>2.849999999999999</v>
      </c>
      <c r="E24" s="36">
        <f t="shared" si="3"/>
        <v>-2.3625000000000007</v>
      </c>
      <c r="F24" s="36"/>
      <c r="G24" s="36" t="s">
        <v>26</v>
      </c>
      <c r="H24" s="36"/>
      <c r="I24" s="74" t="s">
        <v>27</v>
      </c>
      <c r="J24" s="37">
        <f>(J14-H14)/100</f>
        <v>0.15</v>
      </c>
      <c r="K24" s="36"/>
      <c r="L24" s="36"/>
      <c r="M24" s="36"/>
      <c r="N24" s="36"/>
      <c r="O24" s="36"/>
      <c r="P24" s="36"/>
      <c r="Q24" s="36"/>
      <c r="R24" s="36"/>
    </row>
    <row r="25" spans="1:18" ht="14.25">
      <c r="A25" s="36">
        <v>-30</v>
      </c>
      <c r="B25" s="36">
        <f t="shared" si="0"/>
        <v>2.999999999999999</v>
      </c>
      <c r="C25" s="36">
        <f t="shared" si="1"/>
        <v>6.230769230769231</v>
      </c>
      <c r="D25" s="36">
        <f t="shared" si="2"/>
        <v>2.999999999999999</v>
      </c>
      <c r="E25" s="36">
        <f t="shared" si="3"/>
        <v>-2.250000000000001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4.25">
      <c r="A26" s="36">
        <v>-29</v>
      </c>
      <c r="B26" s="36">
        <f t="shared" si="0"/>
        <v>3.149999999999999</v>
      </c>
      <c r="C26" s="36">
        <f t="shared" si="1"/>
        <v>6.161538461538462</v>
      </c>
      <c r="D26" s="36">
        <f t="shared" si="2"/>
        <v>3.149999999999999</v>
      </c>
      <c r="E26" s="36">
        <f t="shared" si="3"/>
        <v>-2.1375000000000006</v>
      </c>
      <c r="F26" s="36"/>
      <c r="G26" s="36"/>
      <c r="H26" s="36"/>
      <c r="I26" s="36"/>
      <c r="J26" s="36"/>
      <c r="K26" s="36" t="s">
        <v>28</v>
      </c>
      <c r="L26" s="36"/>
      <c r="M26" s="36"/>
      <c r="N26" s="36"/>
      <c r="O26" s="36"/>
      <c r="P26" s="36"/>
      <c r="Q26" s="36"/>
      <c r="R26" s="36"/>
    </row>
    <row r="27" spans="1:18" ht="14.25">
      <c r="A27" s="36">
        <v>-28</v>
      </c>
      <c r="B27" s="36">
        <f t="shared" si="0"/>
        <v>3.299999999999999</v>
      </c>
      <c r="C27" s="36">
        <f t="shared" si="1"/>
        <v>6.092307692307693</v>
      </c>
      <c r="D27" s="36">
        <f t="shared" si="2"/>
        <v>3.299999999999999</v>
      </c>
      <c r="E27" s="36">
        <f t="shared" si="3"/>
        <v>-2.025000000000001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4.25">
      <c r="A28" s="36">
        <v>-27</v>
      </c>
      <c r="B28" s="36">
        <f t="shared" si="0"/>
        <v>3.449999999999999</v>
      </c>
      <c r="C28" s="36">
        <f t="shared" si="1"/>
        <v>6.023076923076924</v>
      </c>
      <c r="D28" s="36">
        <f t="shared" si="2"/>
        <v>3.449999999999999</v>
      </c>
      <c r="E28" s="36">
        <f t="shared" si="3"/>
        <v>-1.912500000000001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4.25">
      <c r="A29" s="36">
        <v>-26</v>
      </c>
      <c r="B29" s="36">
        <f t="shared" si="0"/>
        <v>3.5999999999999988</v>
      </c>
      <c r="C29" s="36">
        <f t="shared" si="1"/>
        <v>5.953846153846154</v>
      </c>
      <c r="D29" s="36">
        <f t="shared" si="2"/>
        <v>3.5999999999999988</v>
      </c>
      <c r="E29" s="36">
        <f t="shared" si="3"/>
        <v>-1.8000000000000007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4.25">
      <c r="A30" s="36">
        <v>-25</v>
      </c>
      <c r="B30" s="36">
        <f t="shared" si="0"/>
        <v>3.7499999999999987</v>
      </c>
      <c r="C30" s="36">
        <f t="shared" si="1"/>
        <v>5.884615384615385</v>
      </c>
      <c r="D30" s="36">
        <f t="shared" si="2"/>
        <v>3.7499999999999987</v>
      </c>
      <c r="E30" s="36">
        <f t="shared" si="3"/>
        <v>-1.6875000000000009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4.25">
      <c r="A31" s="36">
        <v>-24</v>
      </c>
      <c r="B31" s="36">
        <f t="shared" si="0"/>
        <v>3.8999999999999986</v>
      </c>
      <c r="C31" s="36">
        <f t="shared" si="1"/>
        <v>5.815384615384616</v>
      </c>
      <c r="D31" s="36">
        <f t="shared" si="2"/>
        <v>3.8999999999999986</v>
      </c>
      <c r="E31" s="36">
        <f t="shared" si="3"/>
        <v>-1.575000000000001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4.25">
      <c r="A32" s="36">
        <v>-23</v>
      </c>
      <c r="B32" s="36">
        <f t="shared" si="0"/>
        <v>4.049999999999999</v>
      </c>
      <c r="C32" s="36">
        <f t="shared" si="1"/>
        <v>5.746153846153846</v>
      </c>
      <c r="D32" s="36">
        <f t="shared" si="2"/>
        <v>4.049999999999999</v>
      </c>
      <c r="E32" s="36">
        <f t="shared" si="3"/>
        <v>-1.4625000000000008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4.25">
      <c r="A33" s="36">
        <v>-22</v>
      </c>
      <c r="B33" s="36">
        <f t="shared" si="0"/>
        <v>4.199999999999999</v>
      </c>
      <c r="C33" s="36">
        <f t="shared" si="1"/>
        <v>5.676923076923078</v>
      </c>
      <c r="D33" s="36">
        <f t="shared" si="2"/>
        <v>4.199999999999999</v>
      </c>
      <c r="E33" s="36">
        <f t="shared" si="3"/>
        <v>-1.3500000000000005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4.25">
      <c r="A34" s="36">
        <v>-21</v>
      </c>
      <c r="B34" s="36">
        <f t="shared" si="0"/>
        <v>4.35</v>
      </c>
      <c r="C34" s="36">
        <f t="shared" si="1"/>
        <v>5.607692307692308</v>
      </c>
      <c r="D34" s="36">
        <f t="shared" si="2"/>
        <v>4.35</v>
      </c>
      <c r="E34" s="36">
        <f t="shared" si="3"/>
        <v>-1.2375000000000003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4.25">
      <c r="A35" s="36">
        <v>-20</v>
      </c>
      <c r="B35" s="36">
        <f t="shared" si="0"/>
        <v>4.5</v>
      </c>
      <c r="C35" s="36">
        <f t="shared" si="1"/>
        <v>5.538461538461538</v>
      </c>
      <c r="D35" s="36">
        <f t="shared" si="2"/>
        <v>4.5</v>
      </c>
      <c r="E35" s="36">
        <f t="shared" si="3"/>
        <v>-1.125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4.25">
      <c r="A36" s="36">
        <v>-19</v>
      </c>
      <c r="B36" s="36">
        <f t="shared" si="0"/>
        <v>4.65</v>
      </c>
      <c r="C36" s="36">
        <f t="shared" si="1"/>
        <v>5.4692307692307685</v>
      </c>
      <c r="D36" s="36">
        <f t="shared" si="2"/>
        <v>4.65</v>
      </c>
      <c r="E36" s="36">
        <f t="shared" si="3"/>
        <v>-1.0124999999999997</v>
      </c>
      <c r="F36" s="34"/>
      <c r="G36" s="22"/>
      <c r="H36" s="22"/>
      <c r="I36" s="22"/>
      <c r="J36" s="23"/>
      <c r="K36" s="36"/>
      <c r="L36" s="36"/>
      <c r="M36" s="36"/>
      <c r="N36" s="36"/>
      <c r="O36" s="36"/>
      <c r="P36" s="36"/>
      <c r="Q36" s="36"/>
      <c r="R36" s="36"/>
    </row>
    <row r="37" spans="1:18" ht="14.25">
      <c r="A37" s="36">
        <v>-18</v>
      </c>
      <c r="B37" s="36">
        <f t="shared" si="0"/>
        <v>4.800000000000001</v>
      </c>
      <c r="C37" s="36">
        <f t="shared" si="1"/>
        <v>5.3999999999999995</v>
      </c>
      <c r="D37" s="36">
        <f t="shared" si="2"/>
        <v>4.800000000000001</v>
      </c>
      <c r="E37" s="36">
        <f t="shared" si="3"/>
        <v>-0.8999999999999995</v>
      </c>
      <c r="F37" s="24"/>
      <c r="G37" s="20"/>
      <c r="H37" s="20"/>
      <c r="I37" s="20"/>
      <c r="J37" s="21"/>
      <c r="K37" s="36"/>
      <c r="L37" s="36"/>
      <c r="M37" s="36"/>
      <c r="N37" s="36"/>
      <c r="O37" s="36"/>
      <c r="P37" s="36"/>
      <c r="Q37" s="36"/>
      <c r="R37" s="36"/>
    </row>
    <row r="38" spans="1:18" ht="14.25">
      <c r="A38" s="36">
        <v>-17</v>
      </c>
      <c r="B38" s="36">
        <f t="shared" si="0"/>
        <v>4.950000000000001</v>
      </c>
      <c r="C38" s="36">
        <f t="shared" si="1"/>
        <v>5.3307692307692305</v>
      </c>
      <c r="D38" s="36">
        <f t="shared" si="2"/>
        <v>4.950000000000001</v>
      </c>
      <c r="E38" s="36">
        <f t="shared" si="3"/>
        <v>-0.7874999999999992</v>
      </c>
      <c r="F38" s="24"/>
      <c r="G38" s="20"/>
      <c r="H38" s="20"/>
      <c r="I38" s="20"/>
      <c r="J38" s="21"/>
      <c r="K38" s="36"/>
      <c r="L38" s="36"/>
      <c r="M38" s="36"/>
      <c r="N38" s="36"/>
      <c r="O38" s="36"/>
      <c r="P38" s="36"/>
      <c r="Q38" s="36"/>
      <c r="R38" s="36"/>
    </row>
    <row r="39" spans="1:18" ht="14.25">
      <c r="A39" s="36">
        <v>-16</v>
      </c>
      <c r="B39" s="36">
        <f t="shared" si="0"/>
        <v>5.100000000000001</v>
      </c>
      <c r="C39" s="36">
        <f t="shared" si="1"/>
        <v>5.261538461538461</v>
      </c>
      <c r="D39" s="36">
        <f t="shared" si="2"/>
        <v>5.100000000000001</v>
      </c>
      <c r="E39" s="36">
        <f t="shared" si="3"/>
        <v>-0.6749999999999989</v>
      </c>
      <c r="F39" s="24"/>
      <c r="G39" s="20"/>
      <c r="H39" s="20"/>
      <c r="I39" s="20"/>
      <c r="J39" s="21"/>
      <c r="K39" s="36"/>
      <c r="L39" s="36"/>
      <c r="M39" s="36"/>
      <c r="N39" s="36"/>
      <c r="O39" s="36"/>
      <c r="P39" s="36"/>
      <c r="Q39" s="36"/>
      <c r="R39" s="36"/>
    </row>
    <row r="40" spans="1:18" ht="14.25">
      <c r="A40" s="36">
        <v>-15</v>
      </c>
      <c r="B40" s="36">
        <f t="shared" si="0"/>
        <v>5.250000000000002</v>
      </c>
      <c r="C40" s="36">
        <f t="shared" si="1"/>
        <v>5.192307692307692</v>
      </c>
      <c r="D40" s="36">
        <f t="shared" si="2"/>
        <v>5.250000000000002</v>
      </c>
      <c r="E40" s="36">
        <f t="shared" si="3"/>
        <v>-0.5624999999999987</v>
      </c>
      <c r="F40" s="24"/>
      <c r="G40" s="20"/>
      <c r="H40" s="20"/>
      <c r="I40" s="20"/>
      <c r="J40" s="21"/>
      <c r="K40" s="36"/>
      <c r="L40" s="36"/>
      <c r="M40" s="36"/>
      <c r="N40" s="36"/>
      <c r="O40" s="36"/>
      <c r="P40" s="36"/>
      <c r="Q40" s="36"/>
      <c r="R40" s="36"/>
    </row>
    <row r="41" spans="1:18" ht="14.25">
      <c r="A41" s="36">
        <v>-14</v>
      </c>
      <c r="B41" s="36">
        <f t="shared" si="0"/>
        <v>5.400000000000002</v>
      </c>
      <c r="C41" s="36">
        <f t="shared" si="1"/>
        <v>5.123076923076923</v>
      </c>
      <c r="D41" s="36">
        <f t="shared" si="2"/>
        <v>5.400000000000002</v>
      </c>
      <c r="E41" s="36">
        <f t="shared" si="3"/>
        <v>-0.4499999999999984</v>
      </c>
      <c r="F41" s="24"/>
      <c r="G41" s="20"/>
      <c r="H41" s="20"/>
      <c r="I41" s="20"/>
      <c r="J41" s="21"/>
      <c r="K41" s="36"/>
      <c r="L41" s="36"/>
      <c r="M41" s="36"/>
      <c r="N41" s="36"/>
      <c r="O41" s="36"/>
      <c r="P41" s="36"/>
      <c r="Q41" s="36"/>
      <c r="R41" s="36"/>
    </row>
    <row r="42" spans="1:18" ht="14.25">
      <c r="A42" s="36">
        <v>-13</v>
      </c>
      <c r="B42" s="36">
        <f t="shared" si="0"/>
        <v>5.5500000000000025</v>
      </c>
      <c r="C42" s="36">
        <f t="shared" si="1"/>
        <v>5.053846153846153</v>
      </c>
      <c r="D42" s="36">
        <f t="shared" si="2"/>
        <v>5.5500000000000025</v>
      </c>
      <c r="E42" s="36">
        <f t="shared" si="3"/>
        <v>-0.3374999999999986</v>
      </c>
      <c r="F42" s="24"/>
      <c r="G42" s="20"/>
      <c r="H42" s="20"/>
      <c r="I42" s="20"/>
      <c r="J42" s="21"/>
      <c r="K42" s="36"/>
      <c r="L42" s="36"/>
      <c r="M42" s="36"/>
      <c r="N42" s="36"/>
      <c r="O42" s="36"/>
      <c r="P42" s="36"/>
      <c r="Q42" s="36"/>
      <c r="R42" s="36"/>
    </row>
    <row r="43" spans="1:18" ht="14.25">
      <c r="A43" s="36">
        <v>-12</v>
      </c>
      <c r="B43" s="36">
        <f t="shared" si="0"/>
        <v>5.700000000000003</v>
      </c>
      <c r="C43" s="36">
        <f t="shared" si="1"/>
        <v>4.984615384615383</v>
      </c>
      <c r="D43" s="36">
        <f t="shared" si="2"/>
        <v>5.700000000000003</v>
      </c>
      <c r="E43" s="36">
        <f t="shared" si="3"/>
        <v>-0.22499999999999787</v>
      </c>
      <c r="F43" s="24"/>
      <c r="G43" s="20"/>
      <c r="H43" s="20"/>
      <c r="I43" s="20"/>
      <c r="J43" s="21"/>
      <c r="K43" s="36"/>
      <c r="L43" s="36"/>
      <c r="M43" s="36"/>
      <c r="N43" s="36"/>
      <c r="O43" s="36"/>
      <c r="P43" s="36"/>
      <c r="Q43" s="36"/>
      <c r="R43" s="36"/>
    </row>
    <row r="44" spans="1:18" ht="14.25">
      <c r="A44" s="36">
        <v>-11</v>
      </c>
      <c r="B44" s="36">
        <f t="shared" si="0"/>
        <v>5.850000000000003</v>
      </c>
      <c r="C44" s="36">
        <f t="shared" si="1"/>
        <v>4.915384615384614</v>
      </c>
      <c r="D44" s="36">
        <f t="shared" si="2"/>
        <v>5.850000000000003</v>
      </c>
      <c r="E44" s="36">
        <f t="shared" si="3"/>
        <v>-0.11249999999999716</v>
      </c>
      <c r="F44" s="24"/>
      <c r="G44" s="20"/>
      <c r="H44" s="20"/>
      <c r="I44" s="20"/>
      <c r="J44" s="21"/>
      <c r="K44" s="36"/>
      <c r="L44" s="36"/>
      <c r="M44" s="36"/>
      <c r="N44" s="36"/>
      <c r="O44" s="36"/>
      <c r="P44" s="36"/>
      <c r="Q44" s="36"/>
      <c r="R44" s="36"/>
    </row>
    <row r="45" spans="1:18" ht="14.25">
      <c r="A45" s="36">
        <v>-10</v>
      </c>
      <c r="B45" s="36">
        <f t="shared" si="0"/>
        <v>6.0000000000000036</v>
      </c>
      <c r="C45" s="36">
        <f t="shared" si="1"/>
        <v>4.846153846153845</v>
      </c>
      <c r="D45" s="36">
        <f t="shared" si="2"/>
        <v>6.0000000000000036</v>
      </c>
      <c r="E45" s="36">
        <f t="shared" si="3"/>
        <v>2.6645352591003757E-15</v>
      </c>
      <c r="F45" s="24"/>
      <c r="G45" s="20"/>
      <c r="H45" s="20"/>
      <c r="I45" s="20"/>
      <c r="J45" s="21"/>
      <c r="K45" s="36"/>
      <c r="L45" s="36"/>
      <c r="M45" s="36"/>
      <c r="N45" s="36"/>
      <c r="O45" s="36"/>
      <c r="P45" s="36"/>
      <c r="Q45" s="36"/>
      <c r="R45" s="36"/>
    </row>
    <row r="46" spans="1:18" ht="14.25">
      <c r="A46" s="36">
        <v>-9</v>
      </c>
      <c r="B46" s="36">
        <f t="shared" si="0"/>
        <v>6.150000000000004</v>
      </c>
      <c r="C46" s="36">
        <f t="shared" si="1"/>
        <v>4.776923076923075</v>
      </c>
      <c r="D46" s="36">
        <f t="shared" si="2"/>
        <v>6.150000000000004</v>
      </c>
      <c r="E46" s="36">
        <f t="shared" si="3"/>
        <v>0.11250000000000249</v>
      </c>
      <c r="F46" s="24"/>
      <c r="G46" s="20"/>
      <c r="H46" s="20"/>
      <c r="I46" s="20"/>
      <c r="J46" s="21"/>
      <c r="K46" s="36"/>
      <c r="L46" s="36"/>
      <c r="M46" s="36"/>
      <c r="N46" s="36"/>
      <c r="O46" s="36"/>
      <c r="P46" s="36"/>
      <c r="Q46" s="36"/>
      <c r="R46" s="36"/>
    </row>
    <row r="47" spans="1:18" ht="14.25">
      <c r="A47" s="36">
        <v>-8</v>
      </c>
      <c r="B47" s="36">
        <f t="shared" si="0"/>
        <v>6.300000000000004</v>
      </c>
      <c r="C47" s="36">
        <f t="shared" si="1"/>
        <v>4.707692307692306</v>
      </c>
      <c r="D47" s="36">
        <f t="shared" si="2"/>
        <v>6.300000000000004</v>
      </c>
      <c r="E47" s="36">
        <f t="shared" si="3"/>
        <v>0.2250000000000032</v>
      </c>
      <c r="F47" s="24"/>
      <c r="G47" s="20"/>
      <c r="H47" s="20"/>
      <c r="I47" s="20"/>
      <c r="J47" s="21"/>
      <c r="K47" s="36"/>
      <c r="L47" s="36"/>
      <c r="M47" s="36"/>
      <c r="N47" s="36"/>
      <c r="O47" s="36"/>
      <c r="P47" s="36"/>
      <c r="Q47" s="36"/>
      <c r="R47" s="36"/>
    </row>
    <row r="48" spans="1:18" ht="14.25">
      <c r="A48" s="36">
        <v>-7</v>
      </c>
      <c r="B48" s="36">
        <f t="shared" si="0"/>
        <v>6.450000000000005</v>
      </c>
      <c r="C48" s="36">
        <f t="shared" si="1"/>
        <v>4.638461538461536</v>
      </c>
      <c r="D48" s="36">
        <f t="shared" si="2"/>
        <v>6.450000000000005</v>
      </c>
      <c r="E48" s="36">
        <f t="shared" si="3"/>
        <v>0.3375000000000039</v>
      </c>
      <c r="F48" s="24"/>
      <c r="G48" s="20"/>
      <c r="H48" s="20"/>
      <c r="I48" s="20"/>
      <c r="J48" s="21"/>
      <c r="K48" s="36"/>
      <c r="L48" s="36"/>
      <c r="M48" s="36"/>
      <c r="N48" s="36"/>
      <c r="O48" s="36"/>
      <c r="P48" s="36"/>
      <c r="Q48" s="36"/>
      <c r="R48" s="36"/>
    </row>
    <row r="49" spans="1:18" ht="14.25">
      <c r="A49" s="36">
        <v>-6</v>
      </c>
      <c r="B49" s="36">
        <f t="shared" si="0"/>
        <v>6.600000000000005</v>
      </c>
      <c r="C49" s="36">
        <f t="shared" si="1"/>
        <v>4.569230769230767</v>
      </c>
      <c r="D49" s="36">
        <f t="shared" si="2"/>
        <v>6.600000000000005</v>
      </c>
      <c r="E49" s="36">
        <f t="shared" si="3"/>
        <v>0.45000000000000373</v>
      </c>
      <c r="F49" s="24"/>
      <c r="G49" s="20"/>
      <c r="H49" s="20"/>
      <c r="I49" s="20"/>
      <c r="J49" s="21"/>
      <c r="K49" s="36"/>
      <c r="L49" s="36"/>
      <c r="M49" s="36"/>
      <c r="N49" s="36"/>
      <c r="O49" s="36"/>
      <c r="P49" s="36"/>
      <c r="Q49" s="36"/>
      <c r="R49" s="36"/>
    </row>
    <row r="50" spans="1:18" ht="14.25">
      <c r="A50" s="36">
        <v>-5</v>
      </c>
      <c r="B50" s="36">
        <f t="shared" si="0"/>
        <v>6.750000000000005</v>
      </c>
      <c r="C50" s="36">
        <f t="shared" si="1"/>
        <v>4.499999999999998</v>
      </c>
      <c r="D50" s="36">
        <f t="shared" si="2"/>
        <v>6.750000000000005</v>
      </c>
      <c r="E50" s="36">
        <f t="shared" si="3"/>
        <v>0.5625000000000036</v>
      </c>
      <c r="F50" s="24"/>
      <c r="G50" s="20"/>
      <c r="H50" s="20"/>
      <c r="I50" s="20"/>
      <c r="J50" s="21"/>
      <c r="K50" s="36"/>
      <c r="L50" s="36"/>
      <c r="M50" s="36"/>
      <c r="N50" s="36"/>
      <c r="O50" s="36"/>
      <c r="P50" s="36"/>
      <c r="Q50" s="36"/>
      <c r="R50" s="36"/>
    </row>
    <row r="51" spans="1:18" ht="14.25">
      <c r="A51" s="36">
        <v>-4</v>
      </c>
      <c r="B51" s="36">
        <f t="shared" si="0"/>
        <v>6.900000000000006</v>
      </c>
      <c r="C51" s="36">
        <f t="shared" si="1"/>
        <v>4.430769230769228</v>
      </c>
      <c r="D51" s="36">
        <f t="shared" si="2"/>
        <v>6.900000000000006</v>
      </c>
      <c r="E51" s="36">
        <f t="shared" si="3"/>
        <v>0.6750000000000043</v>
      </c>
      <c r="F51" s="24"/>
      <c r="G51" s="20"/>
      <c r="H51" s="20"/>
      <c r="I51" s="20"/>
      <c r="J51" s="21"/>
      <c r="K51" s="36"/>
      <c r="L51" s="36"/>
      <c r="M51" s="36"/>
      <c r="N51" s="36"/>
      <c r="O51" s="36"/>
      <c r="P51" s="36"/>
      <c r="Q51" s="36"/>
      <c r="R51" s="36"/>
    </row>
    <row r="52" spans="1:18" ht="14.25">
      <c r="A52" s="36">
        <v>-3</v>
      </c>
      <c r="B52" s="36">
        <f t="shared" si="0"/>
        <v>7.050000000000006</v>
      </c>
      <c r="C52" s="36">
        <f t="shared" si="1"/>
        <v>4.3615384615384585</v>
      </c>
      <c r="D52" s="36">
        <f t="shared" si="2"/>
        <v>7.050000000000006</v>
      </c>
      <c r="E52" s="36">
        <f t="shared" si="3"/>
        <v>0.787500000000005</v>
      </c>
      <c r="F52" s="24"/>
      <c r="G52" s="20"/>
      <c r="H52" s="20"/>
      <c r="I52" s="20"/>
      <c r="J52" s="21"/>
      <c r="K52" s="36"/>
      <c r="L52" s="36"/>
      <c r="M52" s="36"/>
      <c r="N52" s="36"/>
      <c r="O52" s="36"/>
      <c r="P52" s="36"/>
      <c r="Q52" s="36"/>
      <c r="R52" s="36"/>
    </row>
    <row r="53" spans="1:18" ht="14.25">
      <c r="A53" s="36">
        <v>-2</v>
      </c>
      <c r="B53" s="36">
        <f t="shared" si="0"/>
        <v>7.200000000000006</v>
      </c>
      <c r="C53" s="36">
        <f t="shared" si="1"/>
        <v>4.2923076923076895</v>
      </c>
      <c r="D53" s="36">
        <f t="shared" si="2"/>
        <v>7.200000000000006</v>
      </c>
      <c r="E53" s="36">
        <f t="shared" si="3"/>
        <v>0.9000000000000048</v>
      </c>
      <c r="F53" s="24"/>
      <c r="G53" s="20"/>
      <c r="H53" s="20"/>
      <c r="I53" s="20"/>
      <c r="J53" s="21"/>
      <c r="K53" s="36"/>
      <c r="L53" s="36"/>
      <c r="M53" s="36"/>
      <c r="N53" s="36"/>
      <c r="O53" s="36"/>
      <c r="P53" s="36"/>
      <c r="Q53" s="36"/>
      <c r="R53" s="36"/>
    </row>
    <row r="54" spans="1:18" ht="14.25">
      <c r="A54" s="36">
        <v>-1</v>
      </c>
      <c r="B54" s="36">
        <f t="shared" si="0"/>
        <v>7.350000000000007</v>
      </c>
      <c r="C54" s="36">
        <f t="shared" si="1"/>
        <v>4.2230769230769205</v>
      </c>
      <c r="D54" s="36">
        <f t="shared" si="2"/>
        <v>7.350000000000007</v>
      </c>
      <c r="E54" s="36">
        <f t="shared" si="3"/>
        <v>1.0125000000000046</v>
      </c>
      <c r="F54" s="24"/>
      <c r="G54" s="20"/>
      <c r="H54" s="20"/>
      <c r="I54" s="20"/>
      <c r="J54" s="21"/>
      <c r="K54" s="36"/>
      <c r="L54" s="36"/>
      <c r="M54" s="36"/>
      <c r="N54" s="36"/>
      <c r="O54" s="36"/>
      <c r="P54" s="36"/>
      <c r="Q54" s="36"/>
      <c r="R54" s="36"/>
    </row>
    <row r="55" spans="1:18" ht="14.25">
      <c r="A55" s="36">
        <v>0</v>
      </c>
      <c r="B55" s="36">
        <f t="shared" si="0"/>
        <v>7.500000000000007</v>
      </c>
      <c r="C55" s="36">
        <f t="shared" si="1"/>
        <v>4.153846153846151</v>
      </c>
      <c r="D55" s="36">
        <f t="shared" si="2"/>
        <v>7.500000000000007</v>
      </c>
      <c r="E55" s="36">
        <f t="shared" si="3"/>
        <v>1.1250000000000053</v>
      </c>
      <c r="F55" s="24"/>
      <c r="G55" s="20"/>
      <c r="H55" s="20"/>
      <c r="I55" s="20"/>
      <c r="J55" s="21"/>
      <c r="K55" s="36"/>
      <c r="L55" s="36"/>
      <c r="M55" s="36"/>
      <c r="N55" s="36"/>
      <c r="O55" s="36"/>
      <c r="P55" s="36"/>
      <c r="Q55" s="36"/>
      <c r="R55" s="36"/>
    </row>
    <row r="56" spans="1:18" ht="14.25">
      <c r="A56" s="36">
        <v>1</v>
      </c>
      <c r="B56" s="36">
        <f t="shared" si="0"/>
        <v>7.6500000000000075</v>
      </c>
      <c r="C56" s="36">
        <f t="shared" si="1"/>
        <v>4.084615384615381</v>
      </c>
      <c r="D56" s="36">
        <f t="shared" si="2"/>
        <v>7.6500000000000075</v>
      </c>
      <c r="E56" s="36">
        <f t="shared" si="3"/>
        <v>1.237500000000006</v>
      </c>
      <c r="F56" s="24"/>
      <c r="G56" s="20"/>
      <c r="H56" s="20"/>
      <c r="I56" s="20"/>
      <c r="J56" s="21"/>
      <c r="K56" s="36"/>
      <c r="L56" s="36"/>
      <c r="M56" s="36"/>
      <c r="N56" s="36"/>
      <c r="O56" s="36"/>
      <c r="P56" s="36"/>
      <c r="Q56" s="36"/>
      <c r="R56" s="36"/>
    </row>
    <row r="57" spans="1:18" ht="14.25">
      <c r="A57" s="36">
        <v>2</v>
      </c>
      <c r="B57" s="36">
        <f t="shared" si="0"/>
        <v>7.800000000000008</v>
      </c>
      <c r="C57" s="36">
        <f t="shared" si="1"/>
        <v>4.015384615384612</v>
      </c>
      <c r="D57" s="36">
        <f t="shared" si="2"/>
        <v>7.800000000000008</v>
      </c>
      <c r="E57" s="36">
        <f t="shared" si="3"/>
        <v>1.3500000000000059</v>
      </c>
      <c r="F57" s="24"/>
      <c r="G57" s="20"/>
      <c r="H57" s="20"/>
      <c r="I57" s="20"/>
      <c r="J57" s="21"/>
      <c r="K57" s="36"/>
      <c r="L57" s="36"/>
      <c r="M57" s="36"/>
      <c r="N57" s="36"/>
      <c r="O57" s="36"/>
      <c r="P57" s="36"/>
      <c r="Q57" s="36"/>
      <c r="R57" s="36"/>
    </row>
    <row r="58" spans="1:18" ht="14.25">
      <c r="A58" s="36">
        <v>3</v>
      </c>
      <c r="B58" s="36">
        <f t="shared" si="0"/>
        <v>7.950000000000008</v>
      </c>
      <c r="C58" s="36">
        <f t="shared" si="1"/>
        <v>3.946153846153843</v>
      </c>
      <c r="D58" s="36">
        <f t="shared" si="2"/>
        <v>7.950000000000008</v>
      </c>
      <c r="E58" s="36">
        <f t="shared" si="3"/>
        <v>1.4625000000000057</v>
      </c>
      <c r="F58" s="24"/>
      <c r="G58" s="20"/>
      <c r="H58" s="20"/>
      <c r="I58" s="20"/>
      <c r="J58" s="21"/>
      <c r="K58" s="36"/>
      <c r="L58" s="36"/>
      <c r="M58" s="36"/>
      <c r="N58" s="36"/>
      <c r="O58" s="36"/>
      <c r="P58" s="36"/>
      <c r="Q58" s="36"/>
      <c r="R58" s="36"/>
    </row>
    <row r="59" spans="1:18" ht="14.25">
      <c r="A59" s="36">
        <v>4</v>
      </c>
      <c r="B59" s="36">
        <f t="shared" si="0"/>
        <v>8.100000000000009</v>
      </c>
      <c r="C59" s="36">
        <f t="shared" si="1"/>
        <v>3.876923076923073</v>
      </c>
      <c r="D59" s="36">
        <f t="shared" si="2"/>
        <v>8.100000000000009</v>
      </c>
      <c r="E59" s="36">
        <f t="shared" si="3"/>
        <v>1.5750000000000064</v>
      </c>
      <c r="F59" s="24"/>
      <c r="G59" s="20"/>
      <c r="H59" s="20"/>
      <c r="I59" s="20"/>
      <c r="J59" s="21"/>
      <c r="K59" s="36"/>
      <c r="L59" s="36"/>
      <c r="M59" s="36"/>
      <c r="N59" s="36"/>
      <c r="O59" s="36"/>
      <c r="P59" s="36"/>
      <c r="Q59" s="36"/>
      <c r="R59" s="36"/>
    </row>
    <row r="60" spans="1:18" ht="14.25">
      <c r="A60" s="36">
        <v>5</v>
      </c>
      <c r="B60" s="36">
        <f t="shared" si="0"/>
        <v>8.250000000000009</v>
      </c>
      <c r="C60" s="36">
        <f t="shared" si="1"/>
        <v>3.8076923076923035</v>
      </c>
      <c r="D60" s="36">
        <f t="shared" si="2"/>
        <v>8.250000000000009</v>
      </c>
      <c r="E60" s="36">
        <f t="shared" si="3"/>
        <v>1.687500000000007</v>
      </c>
      <c r="F60" s="24"/>
      <c r="G60" s="20"/>
      <c r="H60" s="20"/>
      <c r="I60" s="20"/>
      <c r="J60" s="20"/>
      <c r="K60" s="22"/>
      <c r="L60" s="22"/>
      <c r="M60" s="22"/>
      <c r="N60" s="22"/>
      <c r="O60" s="22"/>
      <c r="P60" s="22"/>
      <c r="Q60" s="35"/>
      <c r="R60" s="35"/>
    </row>
    <row r="61" spans="1:16" ht="14.25">
      <c r="A61" s="36">
        <v>6</v>
      </c>
      <c r="B61" s="36">
        <f t="shared" si="0"/>
        <v>8.40000000000001</v>
      </c>
      <c r="C61" s="36">
        <f t="shared" si="1"/>
        <v>3.738461538461534</v>
      </c>
      <c r="D61" s="36">
        <f t="shared" si="2"/>
        <v>8.40000000000001</v>
      </c>
      <c r="E61" s="36">
        <f t="shared" si="3"/>
        <v>1.800000000000007</v>
      </c>
      <c r="F61" s="24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4.25">
      <c r="A62" s="36">
        <v>7</v>
      </c>
      <c r="B62" s="36">
        <f t="shared" si="0"/>
        <v>8.55000000000001</v>
      </c>
      <c r="C62" s="36">
        <f t="shared" si="1"/>
        <v>3.669230769230765</v>
      </c>
      <c r="D62" s="36">
        <f t="shared" si="2"/>
        <v>8.55000000000001</v>
      </c>
      <c r="E62" s="36">
        <f t="shared" si="3"/>
        <v>1.9125000000000068</v>
      </c>
      <c r="F62" s="24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4.25">
      <c r="A63" s="36">
        <v>8</v>
      </c>
      <c r="B63" s="36">
        <f t="shared" si="0"/>
        <v>8.70000000000001</v>
      </c>
      <c r="C63" s="36">
        <f t="shared" si="1"/>
        <v>3.599999999999995</v>
      </c>
      <c r="D63" s="36">
        <f t="shared" si="2"/>
        <v>8.70000000000001</v>
      </c>
      <c r="E63" s="36">
        <f t="shared" si="3"/>
        <v>2.0250000000000075</v>
      </c>
      <c r="F63" s="24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4.25">
      <c r="A64" s="36">
        <v>9</v>
      </c>
      <c r="B64" s="36">
        <f t="shared" si="0"/>
        <v>8.85000000000001</v>
      </c>
      <c r="C64" s="36">
        <f t="shared" si="1"/>
        <v>3.5307692307692258</v>
      </c>
      <c r="D64" s="36">
        <f t="shared" si="2"/>
        <v>8.85000000000001</v>
      </c>
      <c r="E64" s="36">
        <f t="shared" si="3"/>
        <v>2.137500000000008</v>
      </c>
      <c r="F64" s="24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4.25">
      <c r="A65" s="36">
        <v>10</v>
      </c>
      <c r="B65" s="36">
        <f t="shared" si="0"/>
        <v>9.00000000000001</v>
      </c>
      <c r="C65" s="36">
        <f t="shared" si="1"/>
        <v>3.461538461538457</v>
      </c>
      <c r="D65" s="36">
        <f t="shared" si="2"/>
        <v>9.00000000000001</v>
      </c>
      <c r="E65" s="36">
        <f t="shared" si="3"/>
        <v>2.250000000000008</v>
      </c>
      <c r="F65" s="24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4.25">
      <c r="A66" s="36">
        <v>11</v>
      </c>
      <c r="B66" s="36">
        <f t="shared" si="0"/>
        <v>9.150000000000011</v>
      </c>
      <c r="C66" s="36">
        <f t="shared" si="1"/>
        <v>3.3923076923076874</v>
      </c>
      <c r="D66" s="36">
        <f t="shared" si="2"/>
        <v>9.150000000000011</v>
      </c>
      <c r="E66" s="36">
        <f t="shared" si="3"/>
        <v>2.362500000000008</v>
      </c>
      <c r="F66" s="24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4.25">
      <c r="A67" s="36">
        <v>12</v>
      </c>
      <c r="B67" s="36">
        <f t="shared" si="0"/>
        <v>9.300000000000011</v>
      </c>
      <c r="C67" s="36">
        <f t="shared" si="1"/>
        <v>3.323076923076918</v>
      </c>
      <c r="D67" s="36">
        <f t="shared" si="2"/>
        <v>9.300000000000011</v>
      </c>
      <c r="E67" s="36">
        <f t="shared" si="3"/>
        <v>2.4750000000000085</v>
      </c>
      <c r="F67" s="24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4.25">
      <c r="A68" s="36">
        <v>13</v>
      </c>
      <c r="B68" s="36">
        <f t="shared" si="0"/>
        <v>9.450000000000012</v>
      </c>
      <c r="C68" s="36">
        <f t="shared" si="1"/>
        <v>3.253846153846148</v>
      </c>
      <c r="D68" s="36">
        <f t="shared" si="2"/>
        <v>9.450000000000012</v>
      </c>
      <c r="E68" s="36">
        <f t="shared" si="3"/>
        <v>2.5875000000000092</v>
      </c>
      <c r="F68" s="24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4.25">
      <c r="A69" s="36">
        <v>14</v>
      </c>
      <c r="B69" s="36">
        <f t="shared" si="0"/>
        <v>9.600000000000012</v>
      </c>
      <c r="C69" s="36">
        <f t="shared" si="1"/>
        <v>3.184615384615379</v>
      </c>
      <c r="D69" s="36">
        <f t="shared" si="2"/>
        <v>9.600000000000012</v>
      </c>
      <c r="E69" s="36">
        <f t="shared" si="3"/>
        <v>2.700000000000009</v>
      </c>
      <c r="F69" s="24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4.25">
      <c r="A70" s="36">
        <v>15</v>
      </c>
      <c r="B70" s="36">
        <f t="shared" si="0"/>
        <v>9.750000000000012</v>
      </c>
      <c r="C70" s="36">
        <f t="shared" si="1"/>
        <v>3.11538461538461</v>
      </c>
      <c r="D70" s="36">
        <f t="shared" si="2"/>
        <v>9.750000000000012</v>
      </c>
      <c r="E70" s="36">
        <f t="shared" si="3"/>
        <v>2.812500000000009</v>
      </c>
      <c r="F70" s="24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ht="14.25">
      <c r="A71" s="36">
        <v>16</v>
      </c>
      <c r="B71" s="36">
        <f aca="true" t="shared" si="4" ref="B71:B105">IF($H$10=0,$H$11/$H$9,B70+$J$24)</f>
        <v>9.900000000000013</v>
      </c>
      <c r="C71" s="36">
        <f aca="true" t="shared" si="5" ref="C71:C105">IF($H$10=0,C70+$J$24,($H$11-$H$9*B71)/$H$10)</f>
        <v>3.04615384615384</v>
      </c>
      <c r="D71" s="36">
        <f aca="true" t="shared" si="6" ref="D71:D105">IF($J$10=0,$J$11/$J$9,D70+$J$24)</f>
        <v>9.900000000000013</v>
      </c>
      <c r="E71" s="36">
        <f aca="true" t="shared" si="7" ref="E71:E105">IF($J$10=0,E70+$J$24,($J$11-$J$9*D71)/$J$10)</f>
        <v>2.9250000000000096</v>
      </c>
      <c r="F71" s="24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ht="14.25">
      <c r="A72" s="36">
        <v>17</v>
      </c>
      <c r="B72" s="36">
        <f t="shared" si="4"/>
        <v>10.050000000000013</v>
      </c>
      <c r="C72" s="36">
        <f t="shared" si="5"/>
        <v>2.976923076923071</v>
      </c>
      <c r="D72" s="36">
        <f t="shared" si="6"/>
        <v>10.050000000000013</v>
      </c>
      <c r="E72" s="36">
        <f t="shared" si="7"/>
        <v>3.0375000000000103</v>
      </c>
      <c r="F72" s="24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4.25">
      <c r="A73" s="36">
        <v>18</v>
      </c>
      <c r="B73" s="36">
        <f t="shared" si="4"/>
        <v>10.200000000000014</v>
      </c>
      <c r="C73" s="36">
        <f t="shared" si="5"/>
        <v>2.9076923076923014</v>
      </c>
      <c r="D73" s="36">
        <f t="shared" si="6"/>
        <v>10.200000000000014</v>
      </c>
      <c r="E73" s="36">
        <f t="shared" si="7"/>
        <v>3.15000000000001</v>
      </c>
      <c r="F73" s="24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4.25">
      <c r="A74" s="36">
        <v>19</v>
      </c>
      <c r="B74" s="36">
        <f t="shared" si="4"/>
        <v>10.350000000000014</v>
      </c>
      <c r="C74" s="36">
        <f t="shared" si="5"/>
        <v>2.8384615384615324</v>
      </c>
      <c r="D74" s="36">
        <f t="shared" si="6"/>
        <v>10.350000000000014</v>
      </c>
      <c r="E74" s="36">
        <f t="shared" si="7"/>
        <v>3.26250000000001</v>
      </c>
      <c r="F74" s="24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4.25">
      <c r="A75" s="36">
        <v>20</v>
      </c>
      <c r="B75" s="36">
        <f t="shared" si="4"/>
        <v>10.500000000000014</v>
      </c>
      <c r="C75" s="36">
        <f t="shared" si="5"/>
        <v>2.7692307692307625</v>
      </c>
      <c r="D75" s="36">
        <f t="shared" si="6"/>
        <v>10.500000000000014</v>
      </c>
      <c r="E75" s="36">
        <f t="shared" si="7"/>
        <v>3.3750000000000107</v>
      </c>
      <c r="F75" s="24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14.25">
      <c r="A76" s="36">
        <v>21</v>
      </c>
      <c r="B76" s="36">
        <f t="shared" si="4"/>
        <v>10.650000000000015</v>
      </c>
      <c r="C76" s="36">
        <f t="shared" si="5"/>
        <v>2.699999999999993</v>
      </c>
      <c r="D76" s="36">
        <f t="shared" si="6"/>
        <v>10.650000000000015</v>
      </c>
      <c r="E76" s="36">
        <f t="shared" si="7"/>
        <v>3.4875000000000114</v>
      </c>
      <c r="F76" s="24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4.25">
      <c r="A77" s="36">
        <v>22</v>
      </c>
      <c r="B77" s="36">
        <f t="shared" si="4"/>
        <v>10.800000000000015</v>
      </c>
      <c r="C77" s="36">
        <f t="shared" si="5"/>
        <v>2.630769230769223</v>
      </c>
      <c r="D77" s="36">
        <f t="shared" si="6"/>
        <v>10.800000000000015</v>
      </c>
      <c r="E77" s="36">
        <f t="shared" si="7"/>
        <v>3.600000000000012</v>
      </c>
      <c r="F77" s="24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ht="14.25">
      <c r="A78" s="36">
        <v>23</v>
      </c>
      <c r="B78" s="36">
        <f t="shared" si="4"/>
        <v>10.950000000000015</v>
      </c>
      <c r="C78" s="36">
        <f t="shared" si="5"/>
        <v>2.5615384615384547</v>
      </c>
      <c r="D78" s="36">
        <f t="shared" si="6"/>
        <v>10.950000000000015</v>
      </c>
      <c r="E78" s="36">
        <f t="shared" si="7"/>
        <v>3.712500000000011</v>
      </c>
      <c r="F78" s="24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ht="14.25">
      <c r="A79" s="36">
        <v>24</v>
      </c>
      <c r="B79" s="36">
        <f t="shared" si="4"/>
        <v>11.100000000000016</v>
      </c>
      <c r="C79" s="36">
        <f t="shared" si="5"/>
        <v>2.4923076923076852</v>
      </c>
      <c r="D79" s="36">
        <f t="shared" si="6"/>
        <v>11.100000000000016</v>
      </c>
      <c r="E79" s="36">
        <f t="shared" si="7"/>
        <v>3.8250000000000117</v>
      </c>
      <c r="F79" s="24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14.25">
      <c r="A80" s="36">
        <v>25</v>
      </c>
      <c r="B80" s="36">
        <f t="shared" si="4"/>
        <v>11.250000000000016</v>
      </c>
      <c r="C80" s="36">
        <f t="shared" si="5"/>
        <v>2.4230769230769154</v>
      </c>
      <c r="D80" s="36">
        <f t="shared" si="6"/>
        <v>11.250000000000016</v>
      </c>
      <c r="E80" s="36">
        <f t="shared" si="7"/>
        <v>3.9375000000000124</v>
      </c>
      <c r="F80" s="24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14.25">
      <c r="A81" s="36">
        <v>26</v>
      </c>
      <c r="B81" s="36">
        <f t="shared" si="4"/>
        <v>11.400000000000016</v>
      </c>
      <c r="C81" s="36">
        <f t="shared" si="5"/>
        <v>2.353846153846147</v>
      </c>
      <c r="D81" s="36">
        <f t="shared" si="6"/>
        <v>11.400000000000016</v>
      </c>
      <c r="E81" s="36">
        <f t="shared" si="7"/>
        <v>4.050000000000011</v>
      </c>
      <c r="F81" s="24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14.25">
      <c r="A82" s="36">
        <v>27</v>
      </c>
      <c r="B82" s="36">
        <f t="shared" si="4"/>
        <v>11.550000000000017</v>
      </c>
      <c r="C82" s="36">
        <f t="shared" si="5"/>
        <v>2.2846153846153774</v>
      </c>
      <c r="D82" s="36">
        <f t="shared" si="6"/>
        <v>11.550000000000017</v>
      </c>
      <c r="E82" s="36">
        <f t="shared" si="7"/>
        <v>4.162500000000012</v>
      </c>
      <c r="F82" s="24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14.25">
      <c r="A83" s="36">
        <v>28</v>
      </c>
      <c r="B83" s="36">
        <f t="shared" si="4"/>
        <v>11.700000000000017</v>
      </c>
      <c r="C83" s="36">
        <f t="shared" si="5"/>
        <v>2.2153846153846075</v>
      </c>
      <c r="D83" s="36">
        <f t="shared" si="6"/>
        <v>11.700000000000017</v>
      </c>
      <c r="E83" s="36">
        <f t="shared" si="7"/>
        <v>4.275000000000013</v>
      </c>
      <c r="F83" s="24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ht="14.25">
      <c r="A84" s="36">
        <v>29</v>
      </c>
      <c r="B84" s="36">
        <f t="shared" si="4"/>
        <v>11.850000000000017</v>
      </c>
      <c r="C84" s="36">
        <f t="shared" si="5"/>
        <v>2.1461538461538376</v>
      </c>
      <c r="D84" s="36">
        <f t="shared" si="6"/>
        <v>11.850000000000017</v>
      </c>
      <c r="E84" s="36">
        <f t="shared" si="7"/>
        <v>4.3875000000000135</v>
      </c>
      <c r="F84" s="24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4.25">
      <c r="A85" s="36">
        <v>30</v>
      </c>
      <c r="B85" s="36">
        <f t="shared" si="4"/>
        <v>12.000000000000018</v>
      </c>
      <c r="C85" s="36">
        <f t="shared" si="5"/>
        <v>2.076923076923068</v>
      </c>
      <c r="D85" s="36">
        <f t="shared" si="6"/>
        <v>12.000000000000018</v>
      </c>
      <c r="E85" s="36">
        <f t="shared" si="7"/>
        <v>4.500000000000014</v>
      </c>
      <c r="F85" s="24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ht="14.25">
      <c r="A86" s="36">
        <v>31</v>
      </c>
      <c r="B86" s="36">
        <f t="shared" si="4"/>
        <v>12.150000000000018</v>
      </c>
      <c r="C86" s="36">
        <f t="shared" si="5"/>
        <v>2.0076923076922997</v>
      </c>
      <c r="D86" s="36">
        <f t="shared" si="6"/>
        <v>12.150000000000018</v>
      </c>
      <c r="E86" s="36">
        <f t="shared" si="7"/>
        <v>4.612500000000013</v>
      </c>
      <c r="F86" s="24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14.25">
      <c r="A87" s="36">
        <v>32</v>
      </c>
      <c r="B87" s="36">
        <f t="shared" si="4"/>
        <v>12.300000000000018</v>
      </c>
      <c r="C87" s="36">
        <f t="shared" si="5"/>
        <v>1.93846153846153</v>
      </c>
      <c r="D87" s="36">
        <f t="shared" si="6"/>
        <v>12.300000000000018</v>
      </c>
      <c r="E87" s="36">
        <f t="shared" si="7"/>
        <v>4.725000000000014</v>
      </c>
      <c r="F87" s="24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ht="14.25">
      <c r="A88" s="36">
        <v>33</v>
      </c>
      <c r="B88" s="36">
        <f t="shared" si="4"/>
        <v>12.450000000000019</v>
      </c>
      <c r="C88" s="36">
        <f t="shared" si="5"/>
        <v>1.8692307692307604</v>
      </c>
      <c r="D88" s="36">
        <f t="shared" si="6"/>
        <v>12.450000000000019</v>
      </c>
      <c r="E88" s="36">
        <f t="shared" si="7"/>
        <v>4.837500000000015</v>
      </c>
      <c r="F88" s="24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ht="14.25">
      <c r="A89" s="36">
        <v>34</v>
      </c>
      <c r="B89" s="36">
        <f t="shared" si="4"/>
        <v>12.60000000000002</v>
      </c>
      <c r="C89" s="36">
        <f t="shared" si="5"/>
        <v>1.7999999999999916</v>
      </c>
      <c r="D89" s="36">
        <f t="shared" si="6"/>
        <v>12.60000000000002</v>
      </c>
      <c r="E89" s="36">
        <f t="shared" si="7"/>
        <v>4.9500000000000135</v>
      </c>
      <c r="F89" s="24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ht="14.25">
      <c r="A90" s="36">
        <v>35</v>
      </c>
      <c r="B90" s="36">
        <f t="shared" si="4"/>
        <v>12.75000000000002</v>
      </c>
      <c r="C90" s="36">
        <f t="shared" si="5"/>
        <v>1.730769230769222</v>
      </c>
      <c r="D90" s="36">
        <f t="shared" si="6"/>
        <v>12.75000000000002</v>
      </c>
      <c r="E90" s="36">
        <f t="shared" si="7"/>
        <v>5.062500000000014</v>
      </c>
      <c r="F90" s="24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14.25">
      <c r="A91" s="36">
        <v>36</v>
      </c>
      <c r="B91" s="36">
        <f t="shared" si="4"/>
        <v>12.90000000000002</v>
      </c>
      <c r="C91" s="36">
        <f t="shared" si="5"/>
        <v>1.6615384615384523</v>
      </c>
      <c r="D91" s="36">
        <f t="shared" si="6"/>
        <v>12.90000000000002</v>
      </c>
      <c r="E91" s="36">
        <f t="shared" si="7"/>
        <v>5.175000000000015</v>
      </c>
      <c r="F91" s="24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14.25">
      <c r="A92" s="36">
        <v>37</v>
      </c>
      <c r="B92" s="36">
        <f t="shared" si="4"/>
        <v>13.05000000000002</v>
      </c>
      <c r="C92" s="36">
        <f t="shared" si="5"/>
        <v>1.5923076923076827</v>
      </c>
      <c r="D92" s="36">
        <f t="shared" si="6"/>
        <v>13.05000000000002</v>
      </c>
      <c r="E92" s="36">
        <f t="shared" si="7"/>
        <v>5.287500000000016</v>
      </c>
      <c r="F92" s="24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ht="14.25">
      <c r="A93" s="36">
        <v>38</v>
      </c>
      <c r="B93" s="36">
        <f t="shared" si="4"/>
        <v>13.20000000000002</v>
      </c>
      <c r="C93" s="36">
        <f t="shared" si="5"/>
        <v>1.523076923076913</v>
      </c>
      <c r="D93" s="36">
        <f t="shared" si="6"/>
        <v>13.20000000000002</v>
      </c>
      <c r="E93" s="36">
        <f t="shared" si="7"/>
        <v>5.400000000000016</v>
      </c>
      <c r="F93" s="24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ht="14.25">
      <c r="A94" s="36">
        <v>39</v>
      </c>
      <c r="B94" s="36">
        <f t="shared" si="4"/>
        <v>13.350000000000021</v>
      </c>
      <c r="C94" s="36">
        <f t="shared" si="5"/>
        <v>1.4538461538461445</v>
      </c>
      <c r="D94" s="36">
        <f t="shared" si="6"/>
        <v>13.350000000000021</v>
      </c>
      <c r="E94" s="36">
        <f t="shared" si="7"/>
        <v>5.512500000000015</v>
      </c>
      <c r="F94" s="24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4.25">
      <c r="A95" s="36">
        <v>40</v>
      </c>
      <c r="B95" s="36">
        <f t="shared" si="4"/>
        <v>13.500000000000021</v>
      </c>
      <c r="C95" s="36">
        <f t="shared" si="5"/>
        <v>1.3846153846153748</v>
      </c>
      <c r="D95" s="36">
        <f t="shared" si="6"/>
        <v>13.500000000000021</v>
      </c>
      <c r="E95" s="36">
        <f t="shared" si="7"/>
        <v>5.625000000000016</v>
      </c>
      <c r="F95" s="24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ht="14.25">
      <c r="A96" s="36">
        <v>41</v>
      </c>
      <c r="B96" s="36">
        <f t="shared" si="4"/>
        <v>13.650000000000022</v>
      </c>
      <c r="C96" s="36">
        <f t="shared" si="5"/>
        <v>1.3153846153846052</v>
      </c>
      <c r="D96" s="36">
        <f t="shared" si="6"/>
        <v>13.650000000000022</v>
      </c>
      <c r="E96" s="36">
        <f t="shared" si="7"/>
        <v>5.737500000000017</v>
      </c>
      <c r="F96" s="24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4.25">
      <c r="A97" s="36">
        <v>42</v>
      </c>
      <c r="B97" s="36">
        <f t="shared" si="4"/>
        <v>13.800000000000022</v>
      </c>
      <c r="C97" s="36">
        <f t="shared" si="5"/>
        <v>1.2461538461538366</v>
      </c>
      <c r="D97" s="36">
        <f t="shared" si="6"/>
        <v>13.800000000000022</v>
      </c>
      <c r="E97" s="36">
        <f t="shared" si="7"/>
        <v>5.850000000000016</v>
      </c>
      <c r="F97" s="24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4.25">
      <c r="A98" s="36">
        <v>43</v>
      </c>
      <c r="B98" s="36">
        <f t="shared" si="4"/>
        <v>13.950000000000022</v>
      </c>
      <c r="C98" s="36">
        <f t="shared" si="5"/>
        <v>1.176923076923067</v>
      </c>
      <c r="D98" s="36">
        <f t="shared" si="6"/>
        <v>13.950000000000022</v>
      </c>
      <c r="E98" s="36">
        <f t="shared" si="7"/>
        <v>5.962500000000016</v>
      </c>
      <c r="F98" s="24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ht="14.25">
      <c r="A99" s="36">
        <v>44</v>
      </c>
      <c r="B99" s="36">
        <f t="shared" si="4"/>
        <v>14.100000000000023</v>
      </c>
      <c r="C99" s="36">
        <f t="shared" si="5"/>
        <v>1.107692307692297</v>
      </c>
      <c r="D99" s="36">
        <f t="shared" si="6"/>
        <v>14.100000000000023</v>
      </c>
      <c r="E99" s="36">
        <f t="shared" si="7"/>
        <v>6.075000000000017</v>
      </c>
      <c r="F99" s="24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ht="14.25">
      <c r="A100" s="36">
        <v>45</v>
      </c>
      <c r="B100" s="36">
        <f t="shared" si="4"/>
        <v>14.250000000000023</v>
      </c>
      <c r="C100" s="36">
        <f t="shared" si="5"/>
        <v>1.0384615384615274</v>
      </c>
      <c r="D100" s="36">
        <f t="shared" si="6"/>
        <v>14.250000000000023</v>
      </c>
      <c r="E100" s="36">
        <f t="shared" si="7"/>
        <v>6.187500000000018</v>
      </c>
      <c r="F100" s="24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ht="14.25">
      <c r="A101" s="36">
        <v>46</v>
      </c>
      <c r="B101" s="36">
        <f t="shared" si="4"/>
        <v>14.400000000000023</v>
      </c>
      <c r="C101" s="36">
        <f t="shared" si="5"/>
        <v>0.9692307692307579</v>
      </c>
      <c r="D101" s="36">
        <f t="shared" si="6"/>
        <v>14.400000000000023</v>
      </c>
      <c r="E101" s="36">
        <f t="shared" si="7"/>
        <v>6.3000000000000185</v>
      </c>
      <c r="F101" s="24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ht="14.25">
      <c r="A102" s="36">
        <v>47</v>
      </c>
      <c r="B102" s="36">
        <f t="shared" si="4"/>
        <v>14.550000000000024</v>
      </c>
      <c r="C102" s="36">
        <f t="shared" si="5"/>
        <v>0.8999999999999893</v>
      </c>
      <c r="D102" s="36">
        <f t="shared" si="6"/>
        <v>14.550000000000024</v>
      </c>
      <c r="E102" s="36">
        <f t="shared" si="7"/>
        <v>6.412500000000017</v>
      </c>
      <c r="F102" s="24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ht="14.25">
      <c r="A103" s="36">
        <v>48</v>
      </c>
      <c r="B103" s="36">
        <f t="shared" si="4"/>
        <v>14.700000000000024</v>
      </c>
      <c r="C103" s="36">
        <f t="shared" si="5"/>
        <v>0.8307692307692196</v>
      </c>
      <c r="D103" s="36">
        <f t="shared" si="6"/>
        <v>14.700000000000024</v>
      </c>
      <c r="E103" s="36">
        <f t="shared" si="7"/>
        <v>6.525000000000018</v>
      </c>
      <c r="F103" s="24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14.25">
      <c r="A104" s="36">
        <v>49</v>
      </c>
      <c r="B104" s="36">
        <f t="shared" si="4"/>
        <v>14.850000000000025</v>
      </c>
      <c r="C104" s="36">
        <f t="shared" si="5"/>
        <v>0.76153846153845</v>
      </c>
      <c r="D104" s="36">
        <f t="shared" si="6"/>
        <v>14.850000000000025</v>
      </c>
      <c r="E104" s="36">
        <f t="shared" si="7"/>
        <v>6.637500000000019</v>
      </c>
      <c r="F104" s="24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ht="14.25">
      <c r="A105" s="36">
        <v>50</v>
      </c>
      <c r="B105" s="36">
        <f t="shared" si="4"/>
        <v>15.000000000000025</v>
      </c>
      <c r="C105" s="36">
        <f t="shared" si="5"/>
        <v>0.6923076923076814</v>
      </c>
      <c r="D105" s="36">
        <f t="shared" si="6"/>
        <v>15.000000000000025</v>
      </c>
      <c r="E105" s="36">
        <f t="shared" si="7"/>
        <v>6.750000000000018</v>
      </c>
      <c r="F105" s="24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4.25">
      <c r="A106" s="36"/>
      <c r="B106" s="36"/>
      <c r="C106" s="36"/>
      <c r="D106" s="36"/>
      <c r="E106" s="36"/>
      <c r="F106" s="24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ht="14.25">
      <c r="A107" s="35"/>
      <c r="B107" s="35"/>
      <c r="C107" s="35"/>
      <c r="D107" s="35"/>
      <c r="E107" s="35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6:16" ht="14.25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6:16" ht="14.2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6:16" ht="14.2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6:16" ht="14.2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6:16" ht="14.2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6:16" ht="14.2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6:16" ht="14.2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6:16" ht="14.2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6:16" ht="14.25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6:16" ht="14.25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6:16" ht="14.25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6:16" ht="14.25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6:16" ht="14.25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6:16" ht="14.25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6:16" ht="14.25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6:16" ht="14.25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6:16" ht="14.25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6:16" ht="14.25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6:16" ht="14.25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6:16" ht="14.25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6:16" ht="14.25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6:16" ht="14.25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6:16" ht="14.25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6:16" ht="14.25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6:16" ht="14.25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6:16" ht="14.25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6:16" ht="14.25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6:16" ht="14.2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6:16" ht="14.2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6:16" ht="14.2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6:16" ht="14.2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6:16" ht="14.2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6:16" ht="14.2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6:16" ht="14.2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6:16" ht="14.2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6:16" ht="14.2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6:16" ht="14.2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6:16" ht="14.2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6:16" ht="14.2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6:16" ht="14.2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6:16" ht="14.2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6:16" ht="14.2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6:16" ht="14.2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6:16" ht="14.2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6:16" ht="14.2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6:16" ht="14.2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6:16" ht="14.2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6:16" ht="14.2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6:16" ht="14.2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6:16" ht="14.2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6:16" ht="14.2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6:16" ht="14.2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6:16" ht="14.2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6:16" ht="14.2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6:16" ht="14.25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6:16" ht="14.2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6:16" ht="14.2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6:16" ht="14.2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6:16" ht="14.2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6:16" ht="14.2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6:16" ht="14.2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6:16" ht="14.2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6:16" ht="14.2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6:16" ht="14.2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6:16" ht="14.2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6:16" ht="14.2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6:16" ht="14.2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6:16" ht="14.2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6:16" ht="14.2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6:16" ht="14.2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6:16" ht="14.2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6:16" ht="14.2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6:16" ht="14.2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6:16" ht="14.2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6:16" ht="14.2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6:16" ht="14.2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6:16" ht="14.2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6:16" ht="14.2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6:16" ht="14.2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6:16" ht="14.2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6:16" ht="14.2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6:16" ht="14.2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6:16" ht="14.2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6:16" ht="14.2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6:16" ht="14.2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6:16" ht="14.2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6:16" ht="14.2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6:16" ht="14.2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6:16" ht="14.25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6:16" ht="14.25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6:16" ht="14.25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6:16" ht="14.25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6:16" ht="14.25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6:16" ht="14.25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6:16" ht="14.25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6:16" ht="14.25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6:16" ht="14.25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6:16" ht="14.25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6:16" ht="14.25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6:16" ht="14.25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6:16" ht="14.25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6:16" ht="14.25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6:16" ht="14.25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6:16" ht="14.25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6:16" ht="14.25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6:16" ht="14.25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6:16" ht="14.25"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6:16" ht="14.25"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6:16" ht="14.25"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6:16" ht="14.25"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6:16" ht="14.25"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6:16" ht="14.25"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6:16" ht="14.25"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6:16" ht="14.25"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6:16" ht="14.25"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6:16" ht="14.25"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6:16" ht="14.25"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6:16" ht="14.25"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6:16" ht="14.25"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6:16" ht="14.25"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6:16" ht="14.25"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6:16" ht="14.25"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6:16" ht="14.25"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6:16" ht="14.25"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6:16" ht="14.25"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6:16" ht="14.25"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6:16" ht="14.25"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6:16" ht="14.25"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6:16" ht="14.25"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6:16" ht="14.25"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558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P25" sqref="P25"/>
    </sheetView>
  </sheetViews>
  <sheetFormatPr defaultColWidth="9.00390625" defaultRowHeight="12.75"/>
  <cols>
    <col min="1" max="1" width="9.125" style="28" customWidth="1"/>
    <col min="2" max="16384" width="9.125" style="27" customWidth="1"/>
  </cols>
  <sheetData>
    <row r="1" ht="15.75">
      <c r="D1" s="28" t="s">
        <v>63</v>
      </c>
    </row>
    <row r="2" spans="1:2" ht="15.75">
      <c r="A2" s="28" t="s">
        <v>29</v>
      </c>
      <c r="B2" s="27" t="s">
        <v>32</v>
      </c>
    </row>
    <row r="3" ht="15.75">
      <c r="B3" s="27" t="s">
        <v>33</v>
      </c>
    </row>
    <row r="4" ht="15.75"/>
    <row r="5" ht="15.75"/>
    <row r="6" ht="15.75"/>
    <row r="7" ht="15.75"/>
    <row r="8" ht="15.75">
      <c r="B8" s="27" t="s">
        <v>34</v>
      </c>
    </row>
    <row r="9" ht="15.75">
      <c r="B9" s="27" t="s">
        <v>35</v>
      </c>
    </row>
    <row r="10" spans="1:2" ht="15.75">
      <c r="A10" s="28" t="s">
        <v>36</v>
      </c>
      <c r="B10" s="27" t="s">
        <v>38</v>
      </c>
    </row>
    <row r="11" ht="15.75">
      <c r="B11" s="27" t="s">
        <v>39</v>
      </c>
    </row>
    <row r="12" ht="15.75">
      <c r="B12" s="27" t="s">
        <v>40</v>
      </c>
    </row>
    <row r="13" ht="15.75"/>
    <row r="14" ht="15.75"/>
    <row r="15" ht="15.75"/>
    <row r="16" ht="15.75">
      <c r="B16" s="27" t="s">
        <v>41</v>
      </c>
    </row>
    <row r="17" ht="15.75">
      <c r="B17" s="27" t="s">
        <v>42</v>
      </c>
    </row>
    <row r="18" ht="15.75"/>
    <row r="19" spans="1:2" ht="15.75">
      <c r="A19" s="28" t="s">
        <v>43</v>
      </c>
      <c r="B19" s="27" t="s">
        <v>44</v>
      </c>
    </row>
    <row r="20" ht="15.75">
      <c r="B20" s="27" t="s">
        <v>45</v>
      </c>
    </row>
    <row r="21" ht="15.75">
      <c r="B21" s="27" t="s">
        <v>46</v>
      </c>
    </row>
    <row r="22" ht="15.75">
      <c r="B22" s="27" t="s">
        <v>61</v>
      </c>
    </row>
    <row r="23" ht="15.75">
      <c r="B23" s="27" t="s">
        <v>62</v>
      </c>
    </row>
  </sheetData>
  <sheetProtection/>
  <printOptions/>
  <pageMargins left="0.75" right="0.75" top="1" bottom="1" header="0.5" footer="0.5"/>
  <pageSetup orientation="portrait" paperSize="9"/>
  <drawing r:id="rId5"/>
  <legacyDrawing r:id="rId4"/>
  <oleObjects>
    <oleObject progId="Equation.3" shapeId="76659" r:id="rId1"/>
    <oleObject progId="Equation.3" shapeId="105646" r:id="rId2"/>
    <oleObject progId="Equation.3" shapeId="23566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9.125" style="26" customWidth="1"/>
    <col min="2" max="16384" width="9.125" style="25" customWidth="1"/>
  </cols>
  <sheetData>
    <row r="1" ht="15.75">
      <c r="D1" s="26" t="s">
        <v>31</v>
      </c>
    </row>
    <row r="2" spans="1:2" ht="15.75">
      <c r="A2" s="26" t="s">
        <v>29</v>
      </c>
      <c r="B2" s="25" t="s">
        <v>30</v>
      </c>
    </row>
    <row r="3" ht="15.75"/>
    <row r="4" ht="15.75"/>
    <row r="5" ht="15.75"/>
    <row r="6" ht="15.75"/>
    <row r="7" spans="1:2" ht="15.75">
      <c r="A7" s="26" t="s">
        <v>36</v>
      </c>
      <c r="B7" s="25" t="s">
        <v>37</v>
      </c>
    </row>
    <row r="8" spans="1:2" ht="15.75">
      <c r="A8" s="26" t="s">
        <v>43</v>
      </c>
      <c r="B8" s="25" t="s">
        <v>59</v>
      </c>
    </row>
    <row r="9" ht="15.75">
      <c r="B9" s="25" t="s">
        <v>60</v>
      </c>
    </row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5332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34" zoomScaleNormal="134" zoomScalePageLayoutView="0" workbookViewId="0" topLeftCell="A1">
      <selection activeCell="J14" sqref="J14"/>
    </sheetView>
  </sheetViews>
  <sheetFormatPr defaultColWidth="9.00390625" defaultRowHeight="12.75"/>
  <cols>
    <col min="1" max="2" width="9.125" style="29" customWidth="1"/>
    <col min="3" max="3" width="12.00390625" style="29" customWidth="1"/>
    <col min="4" max="5" width="9.125" style="29" customWidth="1"/>
    <col min="6" max="6" width="14.125" style="29" customWidth="1"/>
    <col min="7" max="16384" width="9.125" style="29" customWidth="1"/>
  </cols>
  <sheetData>
    <row r="1" spans="1:8" ht="20.25">
      <c r="A1" s="53"/>
      <c r="B1" s="53"/>
      <c r="C1" s="53"/>
      <c r="D1" s="75" t="s">
        <v>47</v>
      </c>
      <c r="E1" s="75"/>
      <c r="F1" s="75"/>
      <c r="G1" s="75"/>
      <c r="H1" s="53"/>
    </row>
    <row r="2" spans="1:8" ht="20.25">
      <c r="A2" s="53"/>
      <c r="B2" s="53"/>
      <c r="C2" s="53"/>
      <c r="D2" s="75" t="s">
        <v>48</v>
      </c>
      <c r="E2" s="75"/>
      <c r="F2" s="75"/>
      <c r="G2" s="75"/>
      <c r="H2" s="53"/>
    </row>
    <row r="3" spans="1:8" ht="20.25">
      <c r="A3" s="53"/>
      <c r="B3" s="53"/>
      <c r="C3" s="53"/>
      <c r="D3" s="75" t="s">
        <v>49</v>
      </c>
      <c r="E3" s="75"/>
      <c r="F3" s="75"/>
      <c r="G3" s="75"/>
      <c r="H3" s="53"/>
    </row>
    <row r="4" spans="1:8" ht="20.25">
      <c r="A4" s="53"/>
      <c r="B4" s="53"/>
      <c r="C4" s="53"/>
      <c r="D4" s="75"/>
      <c r="E4" s="75"/>
      <c r="F4" s="75"/>
      <c r="G4" s="75"/>
      <c r="H4" s="53"/>
    </row>
    <row r="5" spans="1:8" ht="20.25">
      <c r="A5" s="53"/>
      <c r="B5" s="76" t="s">
        <v>50</v>
      </c>
      <c r="C5" s="53"/>
      <c r="D5" s="53"/>
      <c r="E5" s="53"/>
      <c r="F5" s="53"/>
      <c r="G5" s="53"/>
      <c r="H5" s="53"/>
    </row>
    <row r="6" spans="1:8" ht="21" thickBot="1">
      <c r="A6" s="53"/>
      <c r="B6" s="53"/>
      <c r="C6" s="53"/>
      <c r="D6" s="84" t="s">
        <v>53</v>
      </c>
      <c r="E6" s="84" t="s">
        <v>54</v>
      </c>
      <c r="F6" s="53"/>
      <c r="G6" s="53"/>
      <c r="H6" s="53"/>
    </row>
    <row r="7" spans="1:8" ht="21" thickBot="1">
      <c r="A7" s="53"/>
      <c r="B7" s="53"/>
      <c r="C7" s="77" t="s">
        <v>51</v>
      </c>
      <c r="D7" s="82">
        <v>6</v>
      </c>
      <c r="E7" s="83">
        <v>0</v>
      </c>
      <c r="F7" s="53"/>
      <c r="G7" s="53"/>
      <c r="H7" s="53"/>
    </row>
    <row r="8" spans="1:8" ht="21" thickBot="1">
      <c r="A8" s="53"/>
      <c r="B8" s="53"/>
      <c r="C8" s="77" t="s">
        <v>52</v>
      </c>
      <c r="D8" s="83">
        <v>2</v>
      </c>
      <c r="E8" s="82">
        <v>-3</v>
      </c>
      <c r="F8" s="53"/>
      <c r="G8" s="53"/>
      <c r="H8" s="53"/>
    </row>
    <row r="9" spans="1:8" ht="20.25">
      <c r="A9" s="53"/>
      <c r="B9" s="76" t="s">
        <v>55</v>
      </c>
      <c r="C9" s="53"/>
      <c r="D9" s="53"/>
      <c r="E9" s="53"/>
      <c r="F9" s="53"/>
      <c r="G9" s="53"/>
      <c r="H9" s="53"/>
    </row>
    <row r="10" spans="1:8" ht="20.25">
      <c r="A10" s="53"/>
      <c r="B10" s="53"/>
      <c r="C10" s="53"/>
      <c r="D10" s="53"/>
      <c r="E10" s="53"/>
      <c r="F10" s="53"/>
      <c r="G10" s="53"/>
      <c r="H10" s="53"/>
    </row>
    <row r="11" spans="1:8" ht="20.25">
      <c r="A11" s="53"/>
      <c r="B11" s="77" t="s">
        <v>56</v>
      </c>
      <c r="C11" s="78">
        <f>E8-E7</f>
        <v>-3</v>
      </c>
      <c r="D11" s="77" t="s">
        <v>57</v>
      </c>
      <c r="E11" s="78">
        <f>-(D8-D7)</f>
        <v>4</v>
      </c>
      <c r="F11" s="77" t="s">
        <v>58</v>
      </c>
      <c r="G11" s="78">
        <f>D7*E8-D8*E7</f>
        <v>-18</v>
      </c>
      <c r="H11" s="53"/>
    </row>
    <row r="12" spans="2:7" ht="20.25">
      <c r="B12" s="79"/>
      <c r="C12" s="79"/>
      <c r="D12" s="79"/>
      <c r="E12" s="79"/>
      <c r="F12" s="79"/>
      <c r="G12" s="79"/>
    </row>
    <row r="13" spans="2:7" ht="20.25">
      <c r="B13" s="79" t="s">
        <v>76</v>
      </c>
      <c r="C13" s="79"/>
      <c r="D13" s="79"/>
      <c r="E13" s="79"/>
      <c r="F13" s="79"/>
      <c r="G13" s="79"/>
    </row>
    <row r="14" spans="2:7" ht="20.25">
      <c r="B14" s="79"/>
      <c r="C14" s="79"/>
      <c r="D14" s="79" t="s">
        <v>77</v>
      </c>
      <c r="E14" s="79"/>
      <c r="F14" s="79"/>
      <c r="G14" s="79"/>
    </row>
    <row r="15" spans="2:7" ht="20.25">
      <c r="B15" s="80" t="s">
        <v>78</v>
      </c>
      <c r="C15" s="81">
        <f>-C11/E11</f>
        <v>0.75</v>
      </c>
      <c r="D15" s="79"/>
      <c r="E15" s="80" t="s">
        <v>57</v>
      </c>
      <c r="F15" s="81">
        <f>G11/E11</f>
        <v>-4.5</v>
      </c>
      <c r="G15" s="79"/>
    </row>
    <row r="16" spans="2:7" ht="20.25">
      <c r="B16" s="85"/>
      <c r="C16" s="85"/>
      <c r="D16" s="85"/>
      <c r="E16" s="85"/>
      <c r="F16" s="85"/>
      <c r="G16" s="85"/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985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ЧАСТНЫЙ ПРЕПОДАВАТЕЛЬ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ШЕХОВЦОВ ВИКТОР АНАТОЛЬЕВИЧ</dc:creator>
  <cp:keywords/>
  <dc:description>ЧАСТНЫЙ ПРЕПОДАВАТЕЛЬ</dc:description>
  <cp:lastModifiedBy>Пользователь</cp:lastModifiedBy>
  <dcterms:created xsi:type="dcterms:W3CDTF">2005-11-08T14:01:00Z</dcterms:created>
  <dcterms:modified xsi:type="dcterms:W3CDTF">2011-01-07T11:14:58Z</dcterms:modified>
  <cp:category/>
  <cp:version/>
  <cp:contentType/>
  <cp:contentStatus/>
</cp:coreProperties>
</file>